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uario\Documents\DOCUMENTOS HENRY\AÑO 2020 - 2021\MATRIZ DE NOTAS\Registro de tareas - Seguimiento\"/>
    </mc:Choice>
  </mc:AlternateContent>
  <xr:revisionPtr revIDLastSave="0" documentId="13_ncr:1_{8AF4964E-F0AA-47E2-8A16-7A27D22B0270}" xr6:coauthVersionLast="46" xr6:coauthVersionMax="46" xr10:uidLastSave="{00000000-0000-0000-0000-000000000000}"/>
  <bookViews>
    <workbookView xWindow="-120" yWindow="-120" windowWidth="20730" windowHeight="11160" firstSheet="2" activeTab="8" xr2:uid="{00000000-000D-0000-FFFF-FFFF00000000}"/>
  </bookViews>
  <sheets>
    <sheet name="7mo. A" sheetId="1" r:id="rId1"/>
    <sheet name="8vo. A" sheetId="2" r:id="rId2"/>
    <sheet name="8vo. B" sheetId="3" r:id="rId3"/>
    <sheet name="9no. A" sheetId="4" r:id="rId4"/>
    <sheet name="10mo. A" sheetId="5" r:id="rId5"/>
    <sheet name="10mo. A (ECA)" sheetId="8" r:id="rId6"/>
    <sheet name="1ro. BGU A" sheetId="6" r:id="rId7"/>
    <sheet name="2do. BGU A" sheetId="7" r:id="rId8"/>
    <sheet name="2do. BGU A (ECA)" sheetId="9" r:id="rId9"/>
  </sheets>
  <definedNames>
    <definedName name="_xlnm._FilterDatabase" localSheetId="2" hidden="1">'8vo. B'!$A$6:$Q$6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9" l="1"/>
  <c r="R8" i="9"/>
  <c r="R9" i="9"/>
  <c r="R10" i="9"/>
  <c r="T10" i="9" s="1"/>
  <c r="R11" i="9"/>
  <c r="T11" i="9" s="1"/>
  <c r="R12" i="9"/>
  <c r="R13" i="9"/>
  <c r="R14" i="9"/>
  <c r="T14" i="9" s="1"/>
  <c r="R15" i="9"/>
  <c r="T15" i="9" s="1"/>
  <c r="R16" i="9"/>
  <c r="R17" i="9"/>
  <c r="R18" i="9"/>
  <c r="T18" i="9" s="1"/>
  <c r="R19" i="9"/>
  <c r="T19" i="9" s="1"/>
  <c r="R20" i="9"/>
  <c r="R6" i="9"/>
  <c r="T6" i="9" s="1"/>
  <c r="R7" i="7"/>
  <c r="R8" i="7"/>
  <c r="R9" i="7"/>
  <c r="R10" i="7"/>
  <c r="T10" i="7" s="1"/>
  <c r="R11" i="7"/>
  <c r="R12" i="7"/>
  <c r="R13" i="7"/>
  <c r="R14" i="7"/>
  <c r="R15" i="7"/>
  <c r="R16" i="7"/>
  <c r="R17" i="7"/>
  <c r="R18" i="7"/>
  <c r="R19" i="7"/>
  <c r="R20" i="7"/>
  <c r="R6" i="7"/>
  <c r="T6" i="7" s="1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T26" i="6" s="1"/>
  <c r="R27" i="6"/>
  <c r="R28" i="6"/>
  <c r="R29" i="6"/>
  <c r="R30" i="6"/>
  <c r="T30" i="6" s="1"/>
  <c r="R31" i="6"/>
  <c r="R32" i="6"/>
  <c r="R33" i="6"/>
  <c r="R34" i="6"/>
  <c r="T34" i="6" s="1"/>
  <c r="R6" i="6"/>
  <c r="T6" i="6" s="1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6" i="9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6" i="7"/>
  <c r="AB7" i="6"/>
  <c r="AB8" i="6"/>
  <c r="AB9" i="6"/>
  <c r="AB10" i="6"/>
  <c r="AB11" i="6"/>
  <c r="AB12" i="6"/>
  <c r="AB13" i="6"/>
  <c r="AB14" i="6"/>
  <c r="AB15" i="6"/>
  <c r="AB16" i="6"/>
  <c r="AB17" i="6"/>
  <c r="AB18" i="6"/>
  <c r="AB19" i="6"/>
  <c r="AB20" i="6"/>
  <c r="AB21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6" i="6"/>
  <c r="AB7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7" i="8"/>
  <c r="AA8" i="8"/>
  <c r="AA9" i="8"/>
  <c r="AA10" i="8"/>
  <c r="AA11" i="8"/>
  <c r="AA12" i="8"/>
  <c r="AA13" i="8"/>
  <c r="AA14" i="8"/>
  <c r="AA15" i="8"/>
  <c r="AA16" i="8"/>
  <c r="AA17" i="8"/>
  <c r="AA18" i="8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2" i="8"/>
  <c r="AA33" i="8"/>
  <c r="AA6" i="9"/>
  <c r="AA6" i="7"/>
  <c r="AA6" i="6"/>
  <c r="AA6" i="8"/>
  <c r="AA7" i="5"/>
  <c r="AB7" i="5" s="1"/>
  <c r="AA8" i="5"/>
  <c r="AB8" i="5"/>
  <c r="AA9" i="5"/>
  <c r="AB9" i="5" s="1"/>
  <c r="AA10" i="5"/>
  <c r="AB10" i="5"/>
  <c r="AA11" i="5"/>
  <c r="AB11" i="5" s="1"/>
  <c r="AA12" i="5"/>
  <c r="AB12" i="5"/>
  <c r="AA13" i="5"/>
  <c r="AB13" i="5" s="1"/>
  <c r="AA14" i="5"/>
  <c r="AB14" i="5"/>
  <c r="AA15" i="5"/>
  <c r="AB15" i="5" s="1"/>
  <c r="AA16" i="5"/>
  <c r="AB16" i="5"/>
  <c r="AA17" i="5"/>
  <c r="AB17" i="5" s="1"/>
  <c r="AA18" i="5"/>
  <c r="AB18" i="5"/>
  <c r="AA19" i="5"/>
  <c r="AB19" i="5" s="1"/>
  <c r="AA20" i="5"/>
  <c r="AB20" i="5"/>
  <c r="AA21" i="5"/>
  <c r="AB21" i="5" s="1"/>
  <c r="AA22" i="5"/>
  <c r="AB22" i="5"/>
  <c r="AA23" i="5"/>
  <c r="AB23" i="5" s="1"/>
  <c r="AA24" i="5"/>
  <c r="AB24" i="5"/>
  <c r="AA25" i="5"/>
  <c r="AB25" i="5" s="1"/>
  <c r="AA26" i="5"/>
  <c r="AB26" i="5"/>
  <c r="AA27" i="5"/>
  <c r="AB27" i="5" s="1"/>
  <c r="AA28" i="5"/>
  <c r="AB28" i="5"/>
  <c r="AA29" i="5"/>
  <c r="AB29" i="5" s="1"/>
  <c r="AA30" i="5"/>
  <c r="AB30" i="5"/>
  <c r="AA31" i="5"/>
  <c r="AB31" i="5" s="1"/>
  <c r="AA32" i="5"/>
  <c r="AB32" i="5"/>
  <c r="AA33" i="5"/>
  <c r="AB33" i="5" s="1"/>
  <c r="AA6" i="5"/>
  <c r="AA7" i="4"/>
  <c r="AB7" i="4" s="1"/>
  <c r="AA8" i="4"/>
  <c r="AB8" i="4"/>
  <c r="AA9" i="4"/>
  <c r="AB9" i="4" s="1"/>
  <c r="AA10" i="4"/>
  <c r="AB10" i="4"/>
  <c r="AA11" i="4"/>
  <c r="AB11" i="4" s="1"/>
  <c r="AA12" i="4"/>
  <c r="AB12" i="4"/>
  <c r="AA13" i="4"/>
  <c r="AB13" i="4" s="1"/>
  <c r="AA14" i="4"/>
  <c r="AB14" i="4"/>
  <c r="AA15" i="4"/>
  <c r="AB15" i="4" s="1"/>
  <c r="AA16" i="4"/>
  <c r="AB16" i="4"/>
  <c r="AA17" i="4"/>
  <c r="AB17" i="4" s="1"/>
  <c r="AA18" i="4"/>
  <c r="AB18" i="4"/>
  <c r="AA19" i="4"/>
  <c r="AB19" i="4" s="1"/>
  <c r="AA20" i="4"/>
  <c r="AB20" i="4"/>
  <c r="AA21" i="4"/>
  <c r="AB21" i="4" s="1"/>
  <c r="AA22" i="4"/>
  <c r="AB22" i="4"/>
  <c r="AA23" i="4"/>
  <c r="AB23" i="4" s="1"/>
  <c r="AA24" i="4"/>
  <c r="AB24" i="4"/>
  <c r="AA25" i="4"/>
  <c r="AB25" i="4" s="1"/>
  <c r="AA26" i="4"/>
  <c r="AB26" i="4"/>
  <c r="AA27" i="4"/>
  <c r="AB27" i="4" s="1"/>
  <c r="AA28" i="4"/>
  <c r="AB28" i="4"/>
  <c r="AA29" i="4"/>
  <c r="AB29" i="4" s="1"/>
  <c r="AA30" i="4"/>
  <c r="AB30" i="4"/>
  <c r="AA31" i="4"/>
  <c r="AB31" i="4" s="1"/>
  <c r="AA32" i="4"/>
  <c r="AB32" i="4"/>
  <c r="AA33" i="4"/>
  <c r="AB33" i="4" s="1"/>
  <c r="AA34" i="4"/>
  <c r="AB34" i="4"/>
  <c r="AA35" i="4"/>
  <c r="AB35" i="4" s="1"/>
  <c r="AA36" i="4"/>
  <c r="AB36" i="4"/>
  <c r="AA37" i="4"/>
  <c r="AB37" i="4" s="1"/>
  <c r="AA38" i="4"/>
  <c r="AB38" i="4"/>
  <c r="AA39" i="4"/>
  <c r="AB39" i="4" s="1"/>
  <c r="AB6" i="4"/>
  <c r="AA6" i="4"/>
  <c r="AC7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6" i="9"/>
  <c r="AC7" i="7"/>
  <c r="AC8" i="7"/>
  <c r="AC10" i="7"/>
  <c r="AC11" i="7"/>
  <c r="AC12" i="7"/>
  <c r="AC14" i="7"/>
  <c r="AC15" i="7"/>
  <c r="AC16" i="7"/>
  <c r="AC17" i="7"/>
  <c r="AC18" i="7"/>
  <c r="AC19" i="7"/>
  <c r="AC20" i="7"/>
  <c r="AC6" i="7"/>
  <c r="AC8" i="6"/>
  <c r="AC9" i="6"/>
  <c r="AC10" i="6"/>
  <c r="AC11" i="6"/>
  <c r="AC12" i="6"/>
  <c r="AC13" i="6"/>
  <c r="AC14" i="6"/>
  <c r="AC15" i="6"/>
  <c r="AC16" i="6"/>
  <c r="AC17" i="6"/>
  <c r="AC18" i="6"/>
  <c r="AC19" i="6"/>
  <c r="AC20" i="6"/>
  <c r="AC21" i="6"/>
  <c r="AC22" i="6"/>
  <c r="AC24" i="6"/>
  <c r="AC25" i="6"/>
  <c r="AC26" i="6"/>
  <c r="AC27" i="6"/>
  <c r="AC28" i="6"/>
  <c r="AC29" i="6"/>
  <c r="AC30" i="6"/>
  <c r="AC31" i="6"/>
  <c r="AC32" i="6"/>
  <c r="AC33" i="6"/>
  <c r="AC34" i="6"/>
  <c r="AC6" i="6"/>
  <c r="AC7" i="8"/>
  <c r="AC8" i="8"/>
  <c r="AC9" i="8"/>
  <c r="AC10" i="8"/>
  <c r="AC11" i="8"/>
  <c r="AC12" i="8"/>
  <c r="AC13" i="8"/>
  <c r="AC14" i="8"/>
  <c r="AC15" i="8"/>
  <c r="AC16" i="8"/>
  <c r="AC17" i="8"/>
  <c r="AC18" i="8"/>
  <c r="AC19" i="8"/>
  <c r="AC20" i="8"/>
  <c r="AC21" i="8"/>
  <c r="AC22" i="8"/>
  <c r="AC23" i="8"/>
  <c r="AC24" i="8"/>
  <c r="AC25" i="8"/>
  <c r="AC26" i="8"/>
  <c r="AC27" i="8"/>
  <c r="AC28" i="8"/>
  <c r="AC29" i="8"/>
  <c r="AC30" i="8"/>
  <c r="AC31" i="8"/>
  <c r="AC32" i="8"/>
  <c r="AC33" i="8"/>
  <c r="AC6" i="8"/>
  <c r="AC7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6" i="5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6" i="4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6" i="9"/>
  <c r="U7" i="7"/>
  <c r="U8" i="7"/>
  <c r="U9" i="7"/>
  <c r="AC9" i="7" s="1"/>
  <c r="U10" i="7"/>
  <c r="U11" i="7"/>
  <c r="U12" i="7"/>
  <c r="U13" i="7"/>
  <c r="AC13" i="7" s="1"/>
  <c r="U14" i="7"/>
  <c r="U15" i="7"/>
  <c r="U16" i="7"/>
  <c r="U17" i="7"/>
  <c r="U18" i="7"/>
  <c r="U19" i="7"/>
  <c r="U20" i="7"/>
  <c r="U6" i="7"/>
  <c r="U7" i="6"/>
  <c r="AC7" i="6" s="1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AC23" i="6" s="1"/>
  <c r="U24" i="6"/>
  <c r="U25" i="6"/>
  <c r="U26" i="6"/>
  <c r="U27" i="6"/>
  <c r="U28" i="6"/>
  <c r="U29" i="6"/>
  <c r="U30" i="6"/>
  <c r="U31" i="6"/>
  <c r="U32" i="6"/>
  <c r="U33" i="6"/>
  <c r="U34" i="6"/>
  <c r="U6" i="6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6" i="8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6" i="5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6" i="4"/>
  <c r="T7" i="9"/>
  <c r="T8" i="9"/>
  <c r="T9" i="9"/>
  <c r="T12" i="9"/>
  <c r="T13" i="9"/>
  <c r="T16" i="9"/>
  <c r="T17" i="9"/>
  <c r="T20" i="9"/>
  <c r="T7" i="7"/>
  <c r="T8" i="7"/>
  <c r="T11" i="7"/>
  <c r="T12" i="7"/>
  <c r="T14" i="7"/>
  <c r="T15" i="7"/>
  <c r="T16" i="7"/>
  <c r="T17" i="7"/>
  <c r="T18" i="7"/>
  <c r="T19" i="7"/>
  <c r="T20" i="7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4" i="6"/>
  <c r="T25" i="6"/>
  <c r="T27" i="6"/>
  <c r="T28" i="6"/>
  <c r="T29" i="6"/>
  <c r="T31" i="6"/>
  <c r="T32" i="6"/>
  <c r="T33" i="6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6" i="8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6" i="5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6" i="4"/>
  <c r="T9" i="7"/>
  <c r="T13" i="7"/>
  <c r="T7" i="6"/>
  <c r="T23" i="6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6" i="8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6" i="5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6" i="4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7" i="2" l="1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6" i="3"/>
  <c r="AC6" i="2"/>
  <c r="AC10" i="1" l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7" i="1"/>
  <c r="AC8" i="1"/>
  <c r="AC9" i="1"/>
  <c r="AC6" i="1"/>
  <c r="AA7" i="3"/>
  <c r="AB7" i="3"/>
  <c r="AA8" i="3"/>
  <c r="AB8" i="3"/>
  <c r="AA9" i="3"/>
  <c r="AB9" i="3"/>
  <c r="AA10" i="3"/>
  <c r="AB10" i="3"/>
  <c r="AA11" i="3"/>
  <c r="AB11" i="3"/>
  <c r="AA12" i="3"/>
  <c r="AB12" i="3"/>
  <c r="AA13" i="3"/>
  <c r="AB13" i="3"/>
  <c r="AA14" i="3"/>
  <c r="AB14" i="3"/>
  <c r="AA15" i="3"/>
  <c r="AB15" i="3"/>
  <c r="AA16" i="3"/>
  <c r="AB16" i="3"/>
  <c r="AA17" i="3"/>
  <c r="AB17" i="3"/>
  <c r="AA18" i="3"/>
  <c r="AB18" i="3"/>
  <c r="AA19" i="3"/>
  <c r="AB19" i="3"/>
  <c r="AA20" i="3"/>
  <c r="AB20" i="3"/>
  <c r="AA21" i="3"/>
  <c r="AB21" i="3"/>
  <c r="AA22" i="3"/>
  <c r="AB22" i="3"/>
  <c r="AA23" i="3"/>
  <c r="AB23" i="3"/>
  <c r="AA24" i="3"/>
  <c r="AB24" i="3"/>
  <c r="AA25" i="3"/>
  <c r="AB25" i="3"/>
  <c r="AA26" i="3"/>
  <c r="AB26" i="3"/>
  <c r="AA27" i="3"/>
  <c r="AB27" i="3"/>
  <c r="AA28" i="3"/>
  <c r="AB28" i="3"/>
  <c r="AA29" i="3"/>
  <c r="AB29" i="3"/>
  <c r="AA30" i="3"/>
  <c r="AB30" i="3"/>
  <c r="AA31" i="3"/>
  <c r="AB31" i="3"/>
  <c r="AA32" i="3"/>
  <c r="AB32" i="3"/>
  <c r="AA33" i="3"/>
  <c r="AB33" i="3"/>
  <c r="AA34" i="3"/>
  <c r="AB34" i="3"/>
  <c r="AA35" i="3"/>
  <c r="AB35" i="3"/>
  <c r="AA36" i="3"/>
  <c r="AB36" i="3"/>
  <c r="AA37" i="3"/>
  <c r="AB37" i="3"/>
  <c r="AB6" i="3"/>
  <c r="AA6" i="3"/>
  <c r="U7" i="3" l="1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U40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U6" i="3"/>
  <c r="U6" i="2"/>
  <c r="T6" i="3"/>
  <c r="R6" i="3"/>
  <c r="T6" i="2"/>
  <c r="R6" i="2"/>
  <c r="AB9" i="1"/>
  <c r="U7" i="1" l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2" i="1"/>
  <c r="T33" i="1"/>
  <c r="T35" i="1"/>
  <c r="T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T31" i="1" s="1"/>
  <c r="R32" i="1"/>
  <c r="R33" i="1"/>
  <c r="R34" i="1"/>
  <c r="T34" i="1" s="1"/>
  <c r="R35" i="1"/>
  <c r="R6" i="1"/>
  <c r="M20" i="9"/>
  <c r="N20" i="9"/>
  <c r="O20" i="9"/>
  <c r="M7" i="9"/>
  <c r="N7" i="9"/>
  <c r="O7" i="9"/>
  <c r="M8" i="9"/>
  <c r="N8" i="9"/>
  <c r="O8" i="9"/>
  <c r="M9" i="9"/>
  <c r="N9" i="9"/>
  <c r="O9" i="9"/>
  <c r="M10" i="9"/>
  <c r="N10" i="9"/>
  <c r="O10" i="9"/>
  <c r="M11" i="9"/>
  <c r="N11" i="9"/>
  <c r="O11" i="9"/>
  <c r="M12" i="9"/>
  <c r="N12" i="9"/>
  <c r="O12" i="9"/>
  <c r="M13" i="9"/>
  <c r="N13" i="9"/>
  <c r="O13" i="9"/>
  <c r="M14" i="9"/>
  <c r="N14" i="9"/>
  <c r="O14" i="9"/>
  <c r="M15" i="9"/>
  <c r="N15" i="9"/>
  <c r="O15" i="9"/>
  <c r="M16" i="9"/>
  <c r="N16" i="9"/>
  <c r="O16" i="9"/>
  <c r="M17" i="9"/>
  <c r="N17" i="9"/>
  <c r="O17" i="9"/>
  <c r="M18" i="9"/>
  <c r="N18" i="9"/>
  <c r="O18" i="9"/>
  <c r="M19" i="9"/>
  <c r="N19" i="9"/>
  <c r="O19" i="9"/>
  <c r="N6" i="9"/>
  <c r="O6" i="9"/>
  <c r="M6" i="9"/>
  <c r="M7" i="7"/>
  <c r="N7" i="7"/>
  <c r="O7" i="7"/>
  <c r="M8" i="7"/>
  <c r="N8" i="7"/>
  <c r="O8" i="7"/>
  <c r="M9" i="7"/>
  <c r="N9" i="7"/>
  <c r="O9" i="7"/>
  <c r="M10" i="7"/>
  <c r="N10" i="7"/>
  <c r="O10" i="7"/>
  <c r="M11" i="7"/>
  <c r="N11" i="7"/>
  <c r="O11" i="7"/>
  <c r="M12" i="7"/>
  <c r="N12" i="7"/>
  <c r="O12" i="7"/>
  <c r="M13" i="7"/>
  <c r="N13" i="7"/>
  <c r="O13" i="7"/>
  <c r="M14" i="7"/>
  <c r="N14" i="7"/>
  <c r="O14" i="7"/>
  <c r="M15" i="7"/>
  <c r="N15" i="7"/>
  <c r="O15" i="7"/>
  <c r="M16" i="7"/>
  <c r="N16" i="7"/>
  <c r="O16" i="7"/>
  <c r="M17" i="7"/>
  <c r="N17" i="7"/>
  <c r="O17" i="7"/>
  <c r="M18" i="7"/>
  <c r="N18" i="7"/>
  <c r="O18" i="7"/>
  <c r="M19" i="7"/>
  <c r="N19" i="7"/>
  <c r="O19" i="7"/>
  <c r="M20" i="7"/>
  <c r="N20" i="7"/>
  <c r="O20" i="7"/>
  <c r="N6" i="7"/>
  <c r="O6" i="7"/>
  <c r="M6" i="7"/>
  <c r="M7" i="6"/>
  <c r="N7" i="6"/>
  <c r="O7" i="6"/>
  <c r="M8" i="6"/>
  <c r="N8" i="6"/>
  <c r="O8" i="6"/>
  <c r="M9" i="6"/>
  <c r="N9" i="6"/>
  <c r="O9" i="6"/>
  <c r="M10" i="6"/>
  <c r="N10" i="6"/>
  <c r="O10" i="6"/>
  <c r="M11" i="6"/>
  <c r="N11" i="6"/>
  <c r="O11" i="6"/>
  <c r="M12" i="6"/>
  <c r="N12" i="6"/>
  <c r="O12" i="6"/>
  <c r="M13" i="6"/>
  <c r="N13" i="6"/>
  <c r="O13" i="6"/>
  <c r="M14" i="6"/>
  <c r="N14" i="6"/>
  <c r="O14" i="6"/>
  <c r="M15" i="6"/>
  <c r="N15" i="6"/>
  <c r="O15" i="6"/>
  <c r="M16" i="6"/>
  <c r="N16" i="6"/>
  <c r="O16" i="6"/>
  <c r="M17" i="6"/>
  <c r="N17" i="6"/>
  <c r="O17" i="6"/>
  <c r="M18" i="6"/>
  <c r="N18" i="6"/>
  <c r="O18" i="6"/>
  <c r="M19" i="6"/>
  <c r="N19" i="6"/>
  <c r="O19" i="6"/>
  <c r="M20" i="6"/>
  <c r="N20" i="6"/>
  <c r="O20" i="6"/>
  <c r="M21" i="6"/>
  <c r="N21" i="6"/>
  <c r="O21" i="6"/>
  <c r="M22" i="6"/>
  <c r="N22" i="6"/>
  <c r="O22" i="6"/>
  <c r="M23" i="6"/>
  <c r="N23" i="6"/>
  <c r="O23" i="6"/>
  <c r="M24" i="6"/>
  <c r="N24" i="6"/>
  <c r="O24" i="6"/>
  <c r="M25" i="6"/>
  <c r="N25" i="6"/>
  <c r="O25" i="6"/>
  <c r="M26" i="6"/>
  <c r="N26" i="6"/>
  <c r="O26" i="6"/>
  <c r="M27" i="6"/>
  <c r="N27" i="6"/>
  <c r="O27" i="6"/>
  <c r="M28" i="6"/>
  <c r="N28" i="6"/>
  <c r="O28" i="6"/>
  <c r="M29" i="6"/>
  <c r="N29" i="6"/>
  <c r="O29" i="6"/>
  <c r="M30" i="6"/>
  <c r="N30" i="6"/>
  <c r="O30" i="6"/>
  <c r="M31" i="6"/>
  <c r="N31" i="6"/>
  <c r="O31" i="6"/>
  <c r="M32" i="6"/>
  <c r="N32" i="6"/>
  <c r="O32" i="6"/>
  <c r="M33" i="6"/>
  <c r="N33" i="6"/>
  <c r="O33" i="6"/>
  <c r="M34" i="6"/>
  <c r="N34" i="6"/>
  <c r="O34" i="6"/>
  <c r="N6" i="6"/>
  <c r="O6" i="6"/>
  <c r="M6" i="6"/>
  <c r="M7" i="8"/>
  <c r="N7" i="8"/>
  <c r="O7" i="8"/>
  <c r="P7" i="8"/>
  <c r="M8" i="8"/>
  <c r="N8" i="8"/>
  <c r="O8" i="8"/>
  <c r="P8" i="8"/>
  <c r="M9" i="8"/>
  <c r="N9" i="8"/>
  <c r="O9" i="8"/>
  <c r="P9" i="8"/>
  <c r="M10" i="8"/>
  <c r="N10" i="8"/>
  <c r="O10" i="8"/>
  <c r="P10" i="8"/>
  <c r="M11" i="8"/>
  <c r="N11" i="8"/>
  <c r="O11" i="8"/>
  <c r="P11" i="8"/>
  <c r="M12" i="8"/>
  <c r="N12" i="8"/>
  <c r="O12" i="8"/>
  <c r="P12" i="8"/>
  <c r="M13" i="8"/>
  <c r="N13" i="8"/>
  <c r="O13" i="8"/>
  <c r="P13" i="8"/>
  <c r="M14" i="8"/>
  <c r="N14" i="8"/>
  <c r="O14" i="8"/>
  <c r="P14" i="8"/>
  <c r="M15" i="8"/>
  <c r="N15" i="8"/>
  <c r="O15" i="8"/>
  <c r="P15" i="8"/>
  <c r="M16" i="8"/>
  <c r="N16" i="8"/>
  <c r="O16" i="8"/>
  <c r="P16" i="8"/>
  <c r="M17" i="8"/>
  <c r="N17" i="8"/>
  <c r="O17" i="8"/>
  <c r="P17" i="8"/>
  <c r="M18" i="8"/>
  <c r="N18" i="8"/>
  <c r="O18" i="8"/>
  <c r="P18" i="8"/>
  <c r="M19" i="8"/>
  <c r="N19" i="8"/>
  <c r="O19" i="8"/>
  <c r="P19" i="8"/>
  <c r="M20" i="8"/>
  <c r="N20" i="8"/>
  <c r="O20" i="8"/>
  <c r="P20" i="8"/>
  <c r="M21" i="8"/>
  <c r="N21" i="8"/>
  <c r="O21" i="8"/>
  <c r="P21" i="8"/>
  <c r="M22" i="8"/>
  <c r="N22" i="8"/>
  <c r="O22" i="8"/>
  <c r="P22" i="8"/>
  <c r="M23" i="8"/>
  <c r="N23" i="8"/>
  <c r="O23" i="8"/>
  <c r="P23" i="8"/>
  <c r="M24" i="8"/>
  <c r="N24" i="8"/>
  <c r="O24" i="8"/>
  <c r="P24" i="8"/>
  <c r="M25" i="8"/>
  <c r="N25" i="8"/>
  <c r="O25" i="8"/>
  <c r="P25" i="8"/>
  <c r="M26" i="8"/>
  <c r="N26" i="8"/>
  <c r="O26" i="8"/>
  <c r="P26" i="8"/>
  <c r="M27" i="8"/>
  <c r="N27" i="8"/>
  <c r="O27" i="8"/>
  <c r="P27" i="8"/>
  <c r="M28" i="8"/>
  <c r="N28" i="8"/>
  <c r="O28" i="8"/>
  <c r="P28" i="8"/>
  <c r="M29" i="8"/>
  <c r="N29" i="8"/>
  <c r="O29" i="8"/>
  <c r="P29" i="8"/>
  <c r="M30" i="8"/>
  <c r="N30" i="8"/>
  <c r="O30" i="8"/>
  <c r="P30" i="8"/>
  <c r="M31" i="8"/>
  <c r="N31" i="8"/>
  <c r="O31" i="8"/>
  <c r="P31" i="8"/>
  <c r="M32" i="8"/>
  <c r="N32" i="8"/>
  <c r="O32" i="8"/>
  <c r="P32" i="8"/>
  <c r="M33" i="8"/>
  <c r="N33" i="8"/>
  <c r="O33" i="8"/>
  <c r="P33" i="8"/>
  <c r="N6" i="8"/>
  <c r="O6" i="8"/>
  <c r="P6" i="8"/>
  <c r="M6" i="8"/>
  <c r="M7" i="5"/>
  <c r="N7" i="5"/>
  <c r="O7" i="5"/>
  <c r="P7" i="5"/>
  <c r="M8" i="5"/>
  <c r="N8" i="5"/>
  <c r="O8" i="5"/>
  <c r="P8" i="5"/>
  <c r="M9" i="5"/>
  <c r="N9" i="5"/>
  <c r="O9" i="5"/>
  <c r="P9" i="5"/>
  <c r="M10" i="5"/>
  <c r="N10" i="5"/>
  <c r="O10" i="5"/>
  <c r="P10" i="5"/>
  <c r="M11" i="5"/>
  <c r="N11" i="5"/>
  <c r="O11" i="5"/>
  <c r="P11" i="5"/>
  <c r="M12" i="5"/>
  <c r="N12" i="5"/>
  <c r="O12" i="5"/>
  <c r="P12" i="5"/>
  <c r="M13" i="5"/>
  <c r="N13" i="5"/>
  <c r="O13" i="5"/>
  <c r="P13" i="5"/>
  <c r="M14" i="5"/>
  <c r="N14" i="5"/>
  <c r="O14" i="5"/>
  <c r="P14" i="5"/>
  <c r="M15" i="5"/>
  <c r="N15" i="5"/>
  <c r="O15" i="5"/>
  <c r="P15" i="5"/>
  <c r="M16" i="5"/>
  <c r="N16" i="5"/>
  <c r="O16" i="5"/>
  <c r="P16" i="5"/>
  <c r="M17" i="5"/>
  <c r="N17" i="5"/>
  <c r="O17" i="5"/>
  <c r="P17" i="5"/>
  <c r="M18" i="5"/>
  <c r="N18" i="5"/>
  <c r="O18" i="5"/>
  <c r="P18" i="5"/>
  <c r="M19" i="5"/>
  <c r="N19" i="5"/>
  <c r="O19" i="5"/>
  <c r="P19" i="5"/>
  <c r="M20" i="5"/>
  <c r="N20" i="5"/>
  <c r="O20" i="5"/>
  <c r="P20" i="5"/>
  <c r="M21" i="5"/>
  <c r="N21" i="5"/>
  <c r="O21" i="5"/>
  <c r="P21" i="5"/>
  <c r="M22" i="5"/>
  <c r="N22" i="5"/>
  <c r="O22" i="5"/>
  <c r="P22" i="5"/>
  <c r="M23" i="5"/>
  <c r="N23" i="5"/>
  <c r="O23" i="5"/>
  <c r="P23" i="5"/>
  <c r="M24" i="5"/>
  <c r="N24" i="5"/>
  <c r="O24" i="5"/>
  <c r="P24" i="5"/>
  <c r="M25" i="5"/>
  <c r="N25" i="5"/>
  <c r="O25" i="5"/>
  <c r="P25" i="5"/>
  <c r="M26" i="5"/>
  <c r="N26" i="5"/>
  <c r="O26" i="5"/>
  <c r="P26" i="5"/>
  <c r="M27" i="5"/>
  <c r="N27" i="5"/>
  <c r="O27" i="5"/>
  <c r="P27" i="5"/>
  <c r="M28" i="5"/>
  <c r="N28" i="5"/>
  <c r="O28" i="5"/>
  <c r="P28" i="5"/>
  <c r="M29" i="5"/>
  <c r="N29" i="5"/>
  <c r="O29" i="5"/>
  <c r="P29" i="5"/>
  <c r="M30" i="5"/>
  <c r="N30" i="5"/>
  <c r="O30" i="5"/>
  <c r="P30" i="5"/>
  <c r="M31" i="5"/>
  <c r="N31" i="5"/>
  <c r="O31" i="5"/>
  <c r="P31" i="5"/>
  <c r="M32" i="5"/>
  <c r="N32" i="5"/>
  <c r="O32" i="5"/>
  <c r="P32" i="5"/>
  <c r="M33" i="5"/>
  <c r="N33" i="5"/>
  <c r="O33" i="5"/>
  <c r="P33" i="5"/>
  <c r="N6" i="5"/>
  <c r="O6" i="5"/>
  <c r="P6" i="5"/>
  <c r="M6" i="5"/>
  <c r="M7" i="4"/>
  <c r="N7" i="4"/>
  <c r="O7" i="4"/>
  <c r="P7" i="4"/>
  <c r="M8" i="4"/>
  <c r="N8" i="4"/>
  <c r="O8" i="4"/>
  <c r="P8" i="4"/>
  <c r="M9" i="4"/>
  <c r="N9" i="4"/>
  <c r="O9" i="4"/>
  <c r="P9" i="4"/>
  <c r="M10" i="4"/>
  <c r="N10" i="4"/>
  <c r="O10" i="4"/>
  <c r="P10" i="4"/>
  <c r="M11" i="4"/>
  <c r="N11" i="4"/>
  <c r="O11" i="4"/>
  <c r="P11" i="4"/>
  <c r="M12" i="4"/>
  <c r="N12" i="4"/>
  <c r="O12" i="4"/>
  <c r="P12" i="4"/>
  <c r="M13" i="4"/>
  <c r="N13" i="4"/>
  <c r="O13" i="4"/>
  <c r="P13" i="4"/>
  <c r="M14" i="4"/>
  <c r="N14" i="4"/>
  <c r="O14" i="4"/>
  <c r="P14" i="4"/>
  <c r="M15" i="4"/>
  <c r="N15" i="4"/>
  <c r="O15" i="4"/>
  <c r="P15" i="4"/>
  <c r="M16" i="4"/>
  <c r="N16" i="4"/>
  <c r="O16" i="4"/>
  <c r="P16" i="4"/>
  <c r="M17" i="4"/>
  <c r="N17" i="4"/>
  <c r="O17" i="4"/>
  <c r="P17" i="4"/>
  <c r="M18" i="4"/>
  <c r="N18" i="4"/>
  <c r="O18" i="4"/>
  <c r="P18" i="4"/>
  <c r="M19" i="4"/>
  <c r="N19" i="4"/>
  <c r="O19" i="4"/>
  <c r="P19" i="4"/>
  <c r="M20" i="4"/>
  <c r="N20" i="4"/>
  <c r="O20" i="4"/>
  <c r="P20" i="4"/>
  <c r="M21" i="4"/>
  <c r="N21" i="4"/>
  <c r="O21" i="4"/>
  <c r="P21" i="4"/>
  <c r="M22" i="4"/>
  <c r="N22" i="4"/>
  <c r="O22" i="4"/>
  <c r="P22" i="4"/>
  <c r="M23" i="4"/>
  <c r="N23" i="4"/>
  <c r="O23" i="4"/>
  <c r="P23" i="4"/>
  <c r="M24" i="4"/>
  <c r="N24" i="4"/>
  <c r="O24" i="4"/>
  <c r="P24" i="4"/>
  <c r="M25" i="4"/>
  <c r="N25" i="4"/>
  <c r="O25" i="4"/>
  <c r="P25" i="4"/>
  <c r="M26" i="4"/>
  <c r="N26" i="4"/>
  <c r="O26" i="4"/>
  <c r="P26" i="4"/>
  <c r="M27" i="4"/>
  <c r="N27" i="4"/>
  <c r="O27" i="4"/>
  <c r="P27" i="4"/>
  <c r="M28" i="4"/>
  <c r="N28" i="4"/>
  <c r="O28" i="4"/>
  <c r="P28" i="4"/>
  <c r="M29" i="4"/>
  <c r="N29" i="4"/>
  <c r="O29" i="4"/>
  <c r="P29" i="4"/>
  <c r="M30" i="4"/>
  <c r="N30" i="4"/>
  <c r="O30" i="4"/>
  <c r="P30" i="4"/>
  <c r="M31" i="4"/>
  <c r="N31" i="4"/>
  <c r="O31" i="4"/>
  <c r="P31" i="4"/>
  <c r="M32" i="4"/>
  <c r="N32" i="4"/>
  <c r="O32" i="4"/>
  <c r="P32" i="4"/>
  <c r="M33" i="4"/>
  <c r="N33" i="4"/>
  <c r="O33" i="4"/>
  <c r="P33" i="4"/>
  <c r="M34" i="4"/>
  <c r="N34" i="4"/>
  <c r="O34" i="4"/>
  <c r="P34" i="4"/>
  <c r="M35" i="4"/>
  <c r="N35" i="4"/>
  <c r="O35" i="4"/>
  <c r="P35" i="4"/>
  <c r="M36" i="4"/>
  <c r="N36" i="4"/>
  <c r="O36" i="4"/>
  <c r="P36" i="4"/>
  <c r="M37" i="4"/>
  <c r="N37" i="4"/>
  <c r="O37" i="4"/>
  <c r="P37" i="4"/>
  <c r="M38" i="4"/>
  <c r="N38" i="4"/>
  <c r="O38" i="4"/>
  <c r="P38" i="4"/>
  <c r="M39" i="4"/>
  <c r="N39" i="4"/>
  <c r="O39" i="4"/>
  <c r="P39" i="4"/>
  <c r="N6" i="4"/>
  <c r="O6" i="4"/>
  <c r="P6" i="4"/>
  <c r="M6" i="4"/>
  <c r="M7" i="3"/>
  <c r="N7" i="3"/>
  <c r="O7" i="3"/>
  <c r="P7" i="3"/>
  <c r="M8" i="3"/>
  <c r="N8" i="3"/>
  <c r="O8" i="3"/>
  <c r="P8" i="3"/>
  <c r="M9" i="3"/>
  <c r="N9" i="3"/>
  <c r="O9" i="3"/>
  <c r="P9" i="3"/>
  <c r="M10" i="3"/>
  <c r="N10" i="3"/>
  <c r="O10" i="3"/>
  <c r="P10" i="3"/>
  <c r="M11" i="3"/>
  <c r="N11" i="3"/>
  <c r="O11" i="3"/>
  <c r="P11" i="3"/>
  <c r="M12" i="3"/>
  <c r="N12" i="3"/>
  <c r="O12" i="3"/>
  <c r="P12" i="3"/>
  <c r="M13" i="3"/>
  <c r="N13" i="3"/>
  <c r="O13" i="3"/>
  <c r="P13" i="3"/>
  <c r="M14" i="3"/>
  <c r="N14" i="3"/>
  <c r="O14" i="3"/>
  <c r="P14" i="3"/>
  <c r="M15" i="3"/>
  <c r="N15" i="3"/>
  <c r="O15" i="3"/>
  <c r="P15" i="3"/>
  <c r="M16" i="3"/>
  <c r="N16" i="3"/>
  <c r="O16" i="3"/>
  <c r="P16" i="3"/>
  <c r="M17" i="3"/>
  <c r="N17" i="3"/>
  <c r="O17" i="3"/>
  <c r="P17" i="3"/>
  <c r="M18" i="3"/>
  <c r="N18" i="3"/>
  <c r="O18" i="3"/>
  <c r="P18" i="3"/>
  <c r="M19" i="3"/>
  <c r="N19" i="3"/>
  <c r="O19" i="3"/>
  <c r="P19" i="3"/>
  <c r="M20" i="3"/>
  <c r="N20" i="3"/>
  <c r="O20" i="3"/>
  <c r="P20" i="3"/>
  <c r="M21" i="3"/>
  <c r="N21" i="3"/>
  <c r="O21" i="3"/>
  <c r="P21" i="3"/>
  <c r="M22" i="3"/>
  <c r="N22" i="3"/>
  <c r="O22" i="3"/>
  <c r="P22" i="3"/>
  <c r="M23" i="3"/>
  <c r="N23" i="3"/>
  <c r="O23" i="3"/>
  <c r="P23" i="3"/>
  <c r="M24" i="3"/>
  <c r="N24" i="3"/>
  <c r="O24" i="3"/>
  <c r="P24" i="3"/>
  <c r="M25" i="3"/>
  <c r="N25" i="3"/>
  <c r="O25" i="3"/>
  <c r="P25" i="3"/>
  <c r="M26" i="3"/>
  <c r="N26" i="3"/>
  <c r="O26" i="3"/>
  <c r="P26" i="3"/>
  <c r="M27" i="3"/>
  <c r="N27" i="3"/>
  <c r="O27" i="3"/>
  <c r="P27" i="3"/>
  <c r="M28" i="3"/>
  <c r="N28" i="3"/>
  <c r="O28" i="3"/>
  <c r="P28" i="3"/>
  <c r="M29" i="3"/>
  <c r="N29" i="3"/>
  <c r="O29" i="3"/>
  <c r="P29" i="3"/>
  <c r="M30" i="3"/>
  <c r="N30" i="3"/>
  <c r="O30" i="3"/>
  <c r="P30" i="3"/>
  <c r="M31" i="3"/>
  <c r="N31" i="3"/>
  <c r="O31" i="3"/>
  <c r="P31" i="3"/>
  <c r="M32" i="3"/>
  <c r="N32" i="3"/>
  <c r="O32" i="3"/>
  <c r="P32" i="3"/>
  <c r="M33" i="3"/>
  <c r="N33" i="3"/>
  <c r="O33" i="3"/>
  <c r="P33" i="3"/>
  <c r="M34" i="3"/>
  <c r="N34" i="3"/>
  <c r="O34" i="3"/>
  <c r="P34" i="3"/>
  <c r="M35" i="3"/>
  <c r="N35" i="3"/>
  <c r="O35" i="3"/>
  <c r="P35" i="3"/>
  <c r="M36" i="3"/>
  <c r="N36" i="3"/>
  <c r="O36" i="3"/>
  <c r="P36" i="3"/>
  <c r="M37" i="3"/>
  <c r="N37" i="3"/>
  <c r="O37" i="3"/>
  <c r="P37" i="3"/>
  <c r="P6" i="3"/>
  <c r="N6" i="3"/>
  <c r="O6" i="3"/>
  <c r="M6" i="3"/>
  <c r="M6" i="2"/>
  <c r="M7" i="2"/>
  <c r="N7" i="2"/>
  <c r="O7" i="2"/>
  <c r="P7" i="2"/>
  <c r="M8" i="2"/>
  <c r="N8" i="2"/>
  <c r="O8" i="2"/>
  <c r="P8" i="2"/>
  <c r="M9" i="2"/>
  <c r="N9" i="2"/>
  <c r="O9" i="2"/>
  <c r="P9" i="2"/>
  <c r="M10" i="2"/>
  <c r="N10" i="2"/>
  <c r="O10" i="2"/>
  <c r="P10" i="2"/>
  <c r="M11" i="2"/>
  <c r="N11" i="2"/>
  <c r="O11" i="2"/>
  <c r="P11" i="2"/>
  <c r="M12" i="2"/>
  <c r="N12" i="2"/>
  <c r="O12" i="2"/>
  <c r="P12" i="2"/>
  <c r="M13" i="2"/>
  <c r="N13" i="2"/>
  <c r="O13" i="2"/>
  <c r="P13" i="2"/>
  <c r="M14" i="2"/>
  <c r="N14" i="2"/>
  <c r="O14" i="2"/>
  <c r="P14" i="2"/>
  <c r="M15" i="2"/>
  <c r="N15" i="2"/>
  <c r="O15" i="2"/>
  <c r="P15" i="2"/>
  <c r="M16" i="2"/>
  <c r="N16" i="2"/>
  <c r="O16" i="2"/>
  <c r="P16" i="2"/>
  <c r="M17" i="2"/>
  <c r="N17" i="2"/>
  <c r="O17" i="2"/>
  <c r="P17" i="2"/>
  <c r="M18" i="2"/>
  <c r="N18" i="2"/>
  <c r="O18" i="2"/>
  <c r="P18" i="2"/>
  <c r="M19" i="2"/>
  <c r="N19" i="2"/>
  <c r="O19" i="2"/>
  <c r="P19" i="2"/>
  <c r="M20" i="2"/>
  <c r="N20" i="2"/>
  <c r="O20" i="2"/>
  <c r="P20" i="2"/>
  <c r="M21" i="2"/>
  <c r="N21" i="2"/>
  <c r="O21" i="2"/>
  <c r="P21" i="2"/>
  <c r="M22" i="2"/>
  <c r="N22" i="2"/>
  <c r="O22" i="2"/>
  <c r="P22" i="2"/>
  <c r="M23" i="2"/>
  <c r="N23" i="2"/>
  <c r="O23" i="2"/>
  <c r="P23" i="2"/>
  <c r="M24" i="2"/>
  <c r="N24" i="2"/>
  <c r="O24" i="2"/>
  <c r="P24" i="2"/>
  <c r="M25" i="2"/>
  <c r="N25" i="2"/>
  <c r="O25" i="2"/>
  <c r="P25" i="2"/>
  <c r="M26" i="2"/>
  <c r="N26" i="2"/>
  <c r="O26" i="2"/>
  <c r="P26" i="2"/>
  <c r="M27" i="2"/>
  <c r="N27" i="2"/>
  <c r="O27" i="2"/>
  <c r="P27" i="2"/>
  <c r="M28" i="2"/>
  <c r="N28" i="2"/>
  <c r="O28" i="2"/>
  <c r="P28" i="2"/>
  <c r="M29" i="2"/>
  <c r="N29" i="2"/>
  <c r="O29" i="2"/>
  <c r="P29" i="2"/>
  <c r="M30" i="2"/>
  <c r="N30" i="2"/>
  <c r="O30" i="2"/>
  <c r="P30" i="2"/>
  <c r="M31" i="2"/>
  <c r="N31" i="2"/>
  <c r="O31" i="2"/>
  <c r="P31" i="2"/>
  <c r="M32" i="2"/>
  <c r="N32" i="2"/>
  <c r="O32" i="2"/>
  <c r="P32" i="2"/>
  <c r="M33" i="2"/>
  <c r="N33" i="2"/>
  <c r="O33" i="2"/>
  <c r="P33" i="2"/>
  <c r="M34" i="2"/>
  <c r="N34" i="2"/>
  <c r="O34" i="2"/>
  <c r="P34" i="2"/>
  <c r="M35" i="2"/>
  <c r="N35" i="2"/>
  <c r="O35" i="2"/>
  <c r="P35" i="2"/>
  <c r="M36" i="2"/>
  <c r="N36" i="2"/>
  <c r="O36" i="2"/>
  <c r="P36" i="2"/>
  <c r="M37" i="2"/>
  <c r="N37" i="2"/>
  <c r="O37" i="2"/>
  <c r="P37" i="2"/>
  <c r="M38" i="2"/>
  <c r="N38" i="2"/>
  <c r="O38" i="2"/>
  <c r="P38" i="2"/>
  <c r="M39" i="2"/>
  <c r="N39" i="2"/>
  <c r="O39" i="2"/>
  <c r="P39" i="2"/>
  <c r="M40" i="2"/>
  <c r="N40" i="2"/>
  <c r="O40" i="2"/>
  <c r="P40" i="2"/>
  <c r="N6" i="2"/>
  <c r="O6" i="2"/>
  <c r="P6" i="2"/>
  <c r="M17" i="1"/>
  <c r="M19" i="1"/>
  <c r="M20" i="1"/>
  <c r="M22" i="1"/>
  <c r="M24" i="1"/>
  <c r="M26" i="1"/>
  <c r="M28" i="1"/>
  <c r="M35" i="1"/>
  <c r="M16" i="1"/>
  <c r="M7" i="1"/>
  <c r="N7" i="1"/>
  <c r="O7" i="1"/>
  <c r="P7" i="1"/>
  <c r="M8" i="1"/>
  <c r="N8" i="1"/>
  <c r="O8" i="1"/>
  <c r="P8" i="1"/>
  <c r="N9" i="1"/>
  <c r="O9" i="1"/>
  <c r="P9" i="1"/>
  <c r="M10" i="1"/>
  <c r="N10" i="1"/>
  <c r="O10" i="1"/>
  <c r="P10" i="1"/>
  <c r="N11" i="1"/>
  <c r="O11" i="1"/>
  <c r="P11" i="1"/>
  <c r="M12" i="1"/>
  <c r="N12" i="1"/>
  <c r="O12" i="1"/>
  <c r="P12" i="1"/>
  <c r="N13" i="1"/>
  <c r="O13" i="1"/>
  <c r="P13" i="1"/>
  <c r="M14" i="1"/>
  <c r="N14" i="1"/>
  <c r="O14" i="1"/>
  <c r="P14" i="1"/>
  <c r="N15" i="1"/>
  <c r="O15" i="1"/>
  <c r="P15" i="1"/>
  <c r="N16" i="1"/>
  <c r="O16" i="1"/>
  <c r="P16" i="1"/>
  <c r="N17" i="1"/>
  <c r="O17" i="1"/>
  <c r="P17" i="1"/>
  <c r="N18" i="1"/>
  <c r="O18" i="1"/>
  <c r="P18" i="1"/>
  <c r="N19" i="1"/>
  <c r="O19" i="1"/>
  <c r="P19" i="1"/>
  <c r="N20" i="1"/>
  <c r="O20" i="1"/>
  <c r="P20" i="1"/>
  <c r="N21" i="1"/>
  <c r="O21" i="1"/>
  <c r="P21" i="1"/>
  <c r="N22" i="1"/>
  <c r="O22" i="1"/>
  <c r="P22" i="1"/>
  <c r="N23" i="1"/>
  <c r="O23" i="1"/>
  <c r="P23" i="1"/>
  <c r="N24" i="1"/>
  <c r="O24" i="1"/>
  <c r="P24" i="1"/>
  <c r="N25" i="1"/>
  <c r="O25" i="1"/>
  <c r="P25" i="1"/>
  <c r="N26" i="1"/>
  <c r="O26" i="1"/>
  <c r="P26" i="1"/>
  <c r="N27" i="1"/>
  <c r="O27" i="1"/>
  <c r="P27" i="1"/>
  <c r="N28" i="1"/>
  <c r="O28" i="1"/>
  <c r="P28" i="1"/>
  <c r="N29" i="1"/>
  <c r="O29" i="1"/>
  <c r="P29" i="1"/>
  <c r="N30" i="1"/>
  <c r="O30" i="1"/>
  <c r="P30" i="1"/>
  <c r="N31" i="1"/>
  <c r="O31" i="1"/>
  <c r="P31" i="1"/>
  <c r="N32" i="1"/>
  <c r="O32" i="1"/>
  <c r="P32" i="1"/>
  <c r="N33" i="1"/>
  <c r="O33" i="1"/>
  <c r="P33" i="1"/>
  <c r="N34" i="1"/>
  <c r="O34" i="1"/>
  <c r="P34" i="1"/>
  <c r="N35" i="1"/>
  <c r="O35" i="1"/>
  <c r="P35" i="1"/>
  <c r="N6" i="1"/>
  <c r="O6" i="1"/>
  <c r="P6" i="1"/>
  <c r="AB6" i="8"/>
  <c r="AB6" i="5"/>
  <c r="AB13" i="2"/>
  <c r="AB21" i="2"/>
  <c r="AB34" i="2"/>
  <c r="AA7" i="2"/>
  <c r="AB7" i="2" s="1"/>
  <c r="AA8" i="2"/>
  <c r="AB8" i="2" s="1"/>
  <c r="AA9" i="2"/>
  <c r="AB9" i="2" s="1"/>
  <c r="AA10" i="2"/>
  <c r="AB10" i="2" s="1"/>
  <c r="AA11" i="2"/>
  <c r="AB11" i="2" s="1"/>
  <c r="AA12" i="2"/>
  <c r="AB12" i="2" s="1"/>
  <c r="AA13" i="2"/>
  <c r="AA14" i="2"/>
  <c r="AB14" i="2" s="1"/>
  <c r="AA15" i="2"/>
  <c r="AB15" i="2" s="1"/>
  <c r="AA16" i="2"/>
  <c r="AB16" i="2" s="1"/>
  <c r="AA17" i="2"/>
  <c r="AB17" i="2" s="1"/>
  <c r="AA18" i="2"/>
  <c r="AB18" i="2" s="1"/>
  <c r="AA19" i="2"/>
  <c r="AB19" i="2" s="1"/>
  <c r="AA20" i="2"/>
  <c r="AB20" i="2" s="1"/>
  <c r="AA21" i="2"/>
  <c r="AA22" i="2"/>
  <c r="AB22" i="2" s="1"/>
  <c r="AA23" i="2"/>
  <c r="AB23" i="2" s="1"/>
  <c r="AA24" i="2"/>
  <c r="AB24" i="2" s="1"/>
  <c r="AA25" i="2"/>
  <c r="AB25" i="2" s="1"/>
  <c r="AA26" i="2"/>
  <c r="AB26" i="2" s="1"/>
  <c r="AA27" i="2"/>
  <c r="AB27" i="2" s="1"/>
  <c r="AA28" i="2"/>
  <c r="AB28" i="2" s="1"/>
  <c r="AA29" i="2"/>
  <c r="AB29" i="2" s="1"/>
  <c r="AA30" i="2"/>
  <c r="AB30" i="2" s="1"/>
  <c r="AA31" i="2"/>
  <c r="AB31" i="2" s="1"/>
  <c r="AA32" i="2"/>
  <c r="AB32" i="2" s="1"/>
  <c r="AA33" i="2"/>
  <c r="AB33" i="2" s="1"/>
  <c r="AA34" i="2"/>
  <c r="AA35" i="2"/>
  <c r="AB35" i="2" s="1"/>
  <c r="AA36" i="2"/>
  <c r="AB36" i="2" s="1"/>
  <c r="AA37" i="2"/>
  <c r="AB37" i="2" s="1"/>
  <c r="AA38" i="2"/>
  <c r="AB38" i="2" s="1"/>
  <c r="AA39" i="2"/>
  <c r="AB39" i="2" s="1"/>
  <c r="AA40" i="2"/>
  <c r="AB40" i="2" s="1"/>
  <c r="AA6" i="2"/>
  <c r="AB6" i="2" s="1"/>
  <c r="AA7" i="1"/>
  <c r="AB7" i="1" s="1"/>
  <c r="AA8" i="1"/>
  <c r="AB8" i="1" s="1"/>
  <c r="AA9" i="1"/>
  <c r="AA10" i="1"/>
  <c r="AB10" i="1" s="1"/>
  <c r="AA11" i="1"/>
  <c r="AB11" i="1" s="1"/>
  <c r="AA12" i="1"/>
  <c r="AB12" i="1" s="1"/>
  <c r="AA13" i="1"/>
  <c r="AB13" i="1" s="1"/>
  <c r="AA14" i="1"/>
  <c r="AB14" i="1" s="1"/>
  <c r="AA15" i="1"/>
  <c r="AB15" i="1" s="1"/>
  <c r="AA16" i="1"/>
  <c r="AB16" i="1" s="1"/>
  <c r="AA17" i="1"/>
  <c r="AB17" i="1" s="1"/>
  <c r="AA18" i="1"/>
  <c r="AB18" i="1" s="1"/>
  <c r="AA19" i="1"/>
  <c r="AB19" i="1" s="1"/>
  <c r="AA20" i="1"/>
  <c r="AB20" i="1" s="1"/>
  <c r="AA21" i="1"/>
  <c r="AB21" i="1" s="1"/>
  <c r="AA22" i="1"/>
  <c r="AB22" i="1" s="1"/>
  <c r="AA23" i="1"/>
  <c r="AB23" i="1" s="1"/>
  <c r="AA24" i="1"/>
  <c r="AB24" i="1" s="1"/>
  <c r="AA25" i="1"/>
  <c r="AB25" i="1" s="1"/>
  <c r="AA26" i="1"/>
  <c r="AB26" i="1" s="1"/>
  <c r="AA27" i="1"/>
  <c r="AB27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A34" i="1"/>
  <c r="AB34" i="1" s="1"/>
  <c r="AA35" i="1"/>
  <c r="AB35" i="1" s="1"/>
  <c r="AA6" i="1"/>
  <c r="AB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U5" authorId="0" shapeId="0" xr:uid="{90577519-98DE-4EB9-8959-E51AF661073E}">
      <text>
        <r>
          <rPr>
            <b/>
            <sz val="9"/>
            <color indexed="81"/>
            <rFont val="Tahoma"/>
            <family val="2"/>
          </rPr>
          <t xml:space="preserve">Usuario: Suma numero de trabajos no presentados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<sst xmlns="http://schemas.openxmlformats.org/spreadsheetml/2006/main" count="2644" uniqueCount="301">
  <si>
    <t>NOTAS DE ESTUDIANTES 2020 - 2021</t>
  </si>
  <si>
    <t>No.</t>
  </si>
  <si>
    <r>
      <rPr>
        <b/>
        <sz val="11"/>
        <color rgb="FFC00000"/>
        <rFont val="Cambria"/>
        <family val="1"/>
      </rPr>
      <t xml:space="preserve">AÑO DE EGB: </t>
    </r>
    <r>
      <rPr>
        <b/>
        <sz val="11"/>
        <color rgb="FF002060"/>
        <rFont val="Cambria"/>
        <family val="1"/>
      </rPr>
      <t>SÉPTIMO "A"</t>
    </r>
  </si>
  <si>
    <r>
      <t xml:space="preserve">DOCENTE: </t>
    </r>
    <r>
      <rPr>
        <b/>
        <sz val="11"/>
        <color rgb="FF002060"/>
        <rFont val="Cambria"/>
        <family val="1"/>
      </rPr>
      <t>LCDO. HENRY BERNAL</t>
    </r>
  </si>
  <si>
    <t>NOMBRE DEL ESTUDIANTE</t>
  </si>
  <si>
    <t>ALVAREZ BATIOJA FRANCISCO EMILIO</t>
  </si>
  <si>
    <t>ALVAREZ FARFAN ALEXIS GABRIEL</t>
  </si>
  <si>
    <t>AUCAQUIZHPI RIVERO JOSE MIGUEL</t>
  </si>
  <si>
    <t>BAUTISTA AYAVACA DAYSI MICAELA</t>
  </si>
  <si>
    <t>BAUTISTA BERMEO DAYANNA GABRIELA</t>
  </si>
  <si>
    <t xml:space="preserve">BENITEZ AYORA MELANY SAMANTHA                     </t>
  </si>
  <si>
    <t xml:space="preserve">CABRERA GONZALEZ JUAN FERNANDO                    </t>
  </si>
  <si>
    <t>CALLE AVILA MARLENE DALILA</t>
  </si>
  <si>
    <t>CALLE TENESACA BRYAN XAVIER</t>
  </si>
  <si>
    <t>CHAFLA CAGUANA ANGEL DANIEL</t>
  </si>
  <si>
    <t>CHOEZ ALOMOTO ARMANDO ARTURO</t>
  </si>
  <si>
    <t>CHOEZ ALOMOTO ARMANDO ROBERTO</t>
  </si>
  <si>
    <t xml:space="preserve">COYAGO ARIZAGA JOSSELINE ANAHI                    </t>
  </si>
  <si>
    <t>CUENCA QUEZADA FREDDY XAVIER</t>
  </si>
  <si>
    <t xml:space="preserve">CUZCO ZUMBA TAMARA LISBETH                        </t>
  </si>
  <si>
    <t>MACIAS SOTOMAYOR ANGELINE KARELY</t>
  </si>
  <si>
    <t xml:space="preserve">MONTOYA PINEDA DORIS DENYS                        </t>
  </si>
  <si>
    <t>MOROCHO CARCHI MARIA DEL CISNE</t>
  </si>
  <si>
    <t xml:space="preserve">MOROCHO FERNANDEZ KLEVER SANTIAGO                 </t>
  </si>
  <si>
    <t>MOSCOSO NARANJO EVELYN TATIANA</t>
  </si>
  <si>
    <t>MUÑOZ MOREIRA JUAN DAVID</t>
  </si>
  <si>
    <t>NEVAREZ CARDENAS DAMARIS VIVIANA</t>
  </si>
  <si>
    <t>OCAMPO FAJARDO DAVID ALEXANDER</t>
  </si>
  <si>
    <t>OCHOA RAMIREZ EMILY SAMANTHA</t>
  </si>
  <si>
    <t xml:space="preserve">PEREZ ASTUDILLO CARLOS STALIN                     </t>
  </si>
  <si>
    <t>PUGLLA MALLA DYLAN JOSUE</t>
  </si>
  <si>
    <t>PUGLLA MALLA RICHARD MICHAEL</t>
  </si>
  <si>
    <t xml:space="preserve">SANUNGA MOROCHO JESSENIA ALEXANDRA                </t>
  </si>
  <si>
    <t>WAJARAI WISUM RONAL SABIO</t>
  </si>
  <si>
    <r>
      <rPr>
        <b/>
        <sz val="11"/>
        <color rgb="FFC00000"/>
        <rFont val="Cambria"/>
        <family val="1"/>
      </rPr>
      <t xml:space="preserve">AÑO DE EGB: </t>
    </r>
    <r>
      <rPr>
        <b/>
        <sz val="11"/>
        <color rgb="FF002060"/>
        <rFont val="Cambria"/>
        <family val="1"/>
      </rPr>
      <t>OCTAVO "A"</t>
    </r>
  </si>
  <si>
    <r>
      <rPr>
        <b/>
        <sz val="11"/>
        <color rgb="FFC00000"/>
        <rFont val="Cambria"/>
        <family val="1"/>
      </rPr>
      <t xml:space="preserve">AÑO DE EGB: </t>
    </r>
    <r>
      <rPr>
        <b/>
        <sz val="11"/>
        <color rgb="FF002060"/>
        <rFont val="Cambria"/>
        <family val="1"/>
      </rPr>
      <t>OCTAVO "B"</t>
    </r>
  </si>
  <si>
    <r>
      <rPr>
        <b/>
        <sz val="11"/>
        <color rgb="FFC00000"/>
        <rFont val="Cambria"/>
        <family val="1"/>
      </rPr>
      <t xml:space="preserve">AÑO DE EGB: </t>
    </r>
    <r>
      <rPr>
        <b/>
        <sz val="11"/>
        <color rgb="FF002060"/>
        <rFont val="Cambria"/>
        <family val="1"/>
      </rPr>
      <t>NOVENO "A"</t>
    </r>
  </si>
  <si>
    <r>
      <rPr>
        <b/>
        <sz val="11"/>
        <color rgb="FFC00000"/>
        <rFont val="Cambria"/>
        <family val="1"/>
      </rPr>
      <t xml:space="preserve">AÑO DE EGB: </t>
    </r>
    <r>
      <rPr>
        <b/>
        <sz val="11"/>
        <color rgb="FF002060"/>
        <rFont val="Cambria"/>
        <family val="1"/>
      </rPr>
      <t>DÉCIMO "A"</t>
    </r>
  </si>
  <si>
    <r>
      <rPr>
        <b/>
        <sz val="11"/>
        <color rgb="FFC00000"/>
        <rFont val="Cambria"/>
        <family val="1"/>
      </rPr>
      <t xml:space="preserve">AÑO DE BGU: </t>
    </r>
    <r>
      <rPr>
        <b/>
        <sz val="11"/>
        <color rgb="FF002060"/>
        <rFont val="Cambria"/>
        <family val="1"/>
      </rPr>
      <t>PRIMERO "A"</t>
    </r>
  </si>
  <si>
    <t>ARIAS MOROCHO NAYELI ELIZABETH</t>
  </si>
  <si>
    <t>ARIAS VALLADARES GENESIS DANIELA</t>
  </si>
  <si>
    <t>BAUTISTA PUMA ANTHONY SEBASTIAN</t>
  </si>
  <si>
    <t>CABRERA CURILLO ALEX ISRAEL</t>
  </si>
  <si>
    <t>CABRERA GRANDA LEONELA KASANDRA</t>
  </si>
  <si>
    <t>CALDAS SIAVICHAY JUSTIN ADRIAN</t>
  </si>
  <si>
    <t>CEPEDA AMEZA VERONICA MISHEL</t>
  </si>
  <si>
    <t>CHICAIZA SEGARRA ALAN MAURICIO</t>
  </si>
  <si>
    <t>CHOCHO LLIVICURA HENRY ROBINSSON</t>
  </si>
  <si>
    <t>CONTENTO MALDONADO DOMENICA MISHELL</t>
  </si>
  <si>
    <t>ESTRADA MATUTE ALEJANDRINA ISABEL</t>
  </si>
  <si>
    <t>FERNANDEZ MEDRANDA ARIEL ALEXANDER</t>
  </si>
  <si>
    <t>GARCIA BORJA AXEL SANTIAGO</t>
  </si>
  <si>
    <t>GUAMAN AILLA KEVIN HONORIO</t>
  </si>
  <si>
    <t xml:space="preserve">GUAMAN MEDINA WENDY ANABEL                        </t>
  </si>
  <si>
    <t>GUERRERO SOLANO JONNATHAN SEBASTIAN</t>
  </si>
  <si>
    <t>JAYA CHIMBAY ERICK SANTIAGO</t>
  </si>
  <si>
    <t>KIRIK PIRUCH EDWIN MARCELO</t>
  </si>
  <si>
    <t>LOZADA MORALES ANA DEL ROCIO</t>
  </si>
  <si>
    <t>LUNA MONTESDEOCA JEAN CARLOS</t>
  </si>
  <si>
    <t>MACIAS MOREIRA MARIA MAGDALENA</t>
  </si>
  <si>
    <t xml:space="preserve">MORALES MACIAS ANDY JAIR                          </t>
  </si>
  <si>
    <t>OCHOA VARGAS LUIS JOSE</t>
  </si>
  <si>
    <t>PARRA MACAS VICTOR EDUARDO</t>
  </si>
  <si>
    <t>RAMON MUÑOZ JOSSELINE ANAHI</t>
  </si>
  <si>
    <t>SAENZ QUINTERO EMILY DAYANNA</t>
  </si>
  <si>
    <t>SALAZAR SUCOZHAÑAY JUAN DAVID</t>
  </si>
  <si>
    <t>TENEMAZA VALLEJO RENATA</t>
  </si>
  <si>
    <t>VILCHES PACHECO ENRIQUE WELLINGTON</t>
  </si>
  <si>
    <r>
      <rPr>
        <b/>
        <sz val="11"/>
        <color rgb="FFC00000"/>
        <rFont val="Cambria"/>
        <family val="1"/>
      </rPr>
      <t xml:space="preserve">AÑO DE BGU: </t>
    </r>
    <r>
      <rPr>
        <b/>
        <sz val="11"/>
        <color rgb="FF002060"/>
        <rFont val="Cambria"/>
        <family val="1"/>
      </rPr>
      <t>SEGUNDO "A"</t>
    </r>
  </si>
  <si>
    <t>ARAUZ BELTRAN DANIELA ESTEFANIA</t>
  </si>
  <si>
    <t>CABRERA GONZALEZ KARLA MICHELLE</t>
  </si>
  <si>
    <t>CALI OCHOA RICHARD ANDRES</t>
  </si>
  <si>
    <t>GUAPACASA GARCIA ERICKA MARISOL</t>
  </si>
  <si>
    <t>KIRIK PIRUCH ALEX FERNANDO</t>
  </si>
  <si>
    <t xml:space="preserve">LOZADA MORALES DAVID MOISES                       </t>
  </si>
  <si>
    <t xml:space="preserve">MOGROVEJO NAULA DAYANNA KATHERINE                 </t>
  </si>
  <si>
    <t>MORA FERNANDEZ JANINA FERNANDA</t>
  </si>
  <si>
    <t>PEÑALOZA ZHAÑAY JONATHAN ANDRES</t>
  </si>
  <si>
    <t>SUARES PAEZ KAREN ANAHI</t>
  </si>
  <si>
    <t>TSUKANKA WAMPASH WENDY XIMENA</t>
  </si>
  <si>
    <t>VELEZ ALVARADO LESLIE JAMILEX</t>
  </si>
  <si>
    <t>VERA DUTA JOSEPH FABIAN</t>
  </si>
  <si>
    <t>YUNGA GUALLPA ANGY STEFANIA</t>
  </si>
  <si>
    <t>ALVARADO ILLESCAS ADAM JOSUE</t>
  </si>
  <si>
    <t>AMAY PULLA LIZBETH ALEJANDRA</t>
  </si>
  <si>
    <t>ANDRADE MONTAÑO ALEXIS MIGUEL</t>
  </si>
  <si>
    <t>ARTEAGA VELEZ PAULA NATALIA</t>
  </si>
  <si>
    <t>AUQUI AJILA ANTHONY SANTIAGO</t>
  </si>
  <si>
    <t>AUQUILLA CUMBE CRISTOPHER ALEXANDER</t>
  </si>
  <si>
    <t>AVILA MOLINA DANIELA ELIZABETH</t>
  </si>
  <si>
    <t>CAICEDO TILLAGUANGO MARIA JOSE</t>
  </si>
  <si>
    <t>CALLE CARABAJO JUAN PABLO</t>
  </si>
  <si>
    <t>CHACHIPANTA ZHIRVE DOMENICA ABIGAIL</t>
  </si>
  <si>
    <t>CHILLOGALLI CEDEÑO DARWIN DANIEL</t>
  </si>
  <si>
    <t>CHILLOGALLI CEDEÑO EVELYN DANIELA</t>
  </si>
  <si>
    <t>CONTENTO MALDONADO DAYANA NICOL</t>
  </si>
  <si>
    <t>CRIOLLO PELAEZ KIMBERLY ALEJANDRA</t>
  </si>
  <si>
    <t>CUZCO GUZMAN CAMILA VALENTINA</t>
  </si>
  <si>
    <t>DELGADO MOREIRA ERIKA JACQUELINE</t>
  </si>
  <si>
    <t>EMIYO URBANEJA CYNTHIA VALENTINA</t>
  </si>
  <si>
    <t>GOMEZ MARTINEZ VERONICA NAYELI</t>
  </si>
  <si>
    <t>GOMEZ NARANJO MAITE ALISON</t>
  </si>
  <si>
    <t>GUAMAN AILLA MIRIAM KARINA</t>
  </si>
  <si>
    <t>GUAMAN DUTA LISSETH CAROLINA</t>
  </si>
  <si>
    <t>GUAMAN PLAZA ERICK EDUARDO</t>
  </si>
  <si>
    <t>GUSQUI NASIPUCHA ANGELINA SCARLETH</t>
  </si>
  <si>
    <t>GUZMAN CRIOLLO ERICK ALEXANDER</t>
  </si>
  <si>
    <t>HERAS RAMON STEVEN ADRIAN</t>
  </si>
  <si>
    <t>IBARRA MUÑOZ TATIANA BRIGITTE</t>
  </si>
  <si>
    <t>JARRO CABRERA LUIS GERARDO</t>
  </si>
  <si>
    <t>KIRIK PIRUCH KARLA AMELIA</t>
  </si>
  <si>
    <t>MACIAS DIAZ NATHALY NOEMY</t>
  </si>
  <si>
    <t>MACIAS SOTOMAYOR ARIANNA MIRELY</t>
  </si>
  <si>
    <t>MALDONADO CALLE FRANKLIN MATEO</t>
  </si>
  <si>
    <t xml:space="preserve">CHUQUILLA ROBLES DAYRA NAHIR     </t>
  </si>
  <si>
    <t xml:space="preserve">GARCIA GOMEZ AARON FERNANDO      </t>
  </si>
  <si>
    <t>ALCOCER PALLO RANDI ESTEFANIA</t>
  </si>
  <si>
    <t>ALVAREZ GUIÑANZACA GEOVANNY MATEO</t>
  </si>
  <si>
    <t>AVILA MOLINA PAUL FERNANDO</t>
  </si>
  <si>
    <t>BENITEZ AYORA NICOLE DEL ROSARIO</t>
  </si>
  <si>
    <t>CAMPOVERDE MAYANCELA JASSON SALVADOR</t>
  </si>
  <si>
    <t>COYAGO ARIZAGA DANIEL ALEJANDRO</t>
  </si>
  <si>
    <t>ESPINOZA ROBLES LUCIA ALEXANDRA</t>
  </si>
  <si>
    <t>FRUTOS MARTINEZ ANAHI GEOVANNA</t>
  </si>
  <si>
    <t>GOMEZ MARTINEZ NATHALY DAYANNA</t>
  </si>
  <si>
    <t>GONZALEZ LEMA JESSICA PAOLA</t>
  </si>
  <si>
    <t>GUTAMA MOLINA GIULIANA SAMANTHA</t>
  </si>
  <si>
    <t>HERRERA PALACIOS BRUCE CHRIS</t>
  </si>
  <si>
    <t>INGA NUNINK PEDRO JOSE</t>
  </si>
  <si>
    <t>JAIME ALVAREZ JUAN JOSE</t>
  </si>
  <si>
    <t>LEMA COPA ALEX STEEVEN</t>
  </si>
  <si>
    <t>LUNA MONTESDEOCA ERICK SEBASTIAN</t>
  </si>
  <si>
    <t>MALDONADO NAMICELA RICHARD ANTONIO</t>
  </si>
  <si>
    <t>MOROCHO CEDILLO MARIA LIZ</t>
  </si>
  <si>
    <t>MUÑOZ ZAMBRANO ADRIAN JESUS</t>
  </si>
  <si>
    <t>PALACIOS CALLE JORGE ISMAEL</t>
  </si>
  <si>
    <t>PARDO VIVAR JUAN ANDRES</t>
  </si>
  <si>
    <t>PEÑA PINTADO KEVIN ALEXANDER</t>
  </si>
  <si>
    <t>ROMERO CALLE ADRIAN ALEJANDRO</t>
  </si>
  <si>
    <t xml:space="preserve">SACASARI BARRERA RUBEN FERNANDO                   </t>
  </si>
  <si>
    <t>SAGUAY CABRERA JEREMY JOSUE</t>
  </si>
  <si>
    <t>SANUNGA MOROCHO JUAN DAVID</t>
  </si>
  <si>
    <t xml:space="preserve">SASAGUAY FAJARDO KEVIN VINICIO                    </t>
  </si>
  <si>
    <t>SOLORZANO GUARTAN MICHELLE ESTEFANIA</t>
  </si>
  <si>
    <t>SOLORZANO JACOME JUAN PABLO</t>
  </si>
  <si>
    <t>SUMBA SINCHI XAVIER ALEXANDER</t>
  </si>
  <si>
    <t>TOAPANTA RAMON PAOLA BELEN</t>
  </si>
  <si>
    <t>VELESACA GUAMAN KELLY ANDREA</t>
  </si>
  <si>
    <t>VIDAL MORENO SUSANA STEFANIA</t>
  </si>
  <si>
    <t>YANZA CHASI ANGEL ALEJANDRO</t>
  </si>
  <si>
    <t>ALVARADO ILLESCAS DANNY PAUL</t>
  </si>
  <si>
    <t>ALVAREZ SINCHE HENRY EDUARDO</t>
  </si>
  <si>
    <t>ARAUJO MARIN JOSTIN ALEJANDRO</t>
  </si>
  <si>
    <t>AYALA PIÑA ELKIN LEANDRO</t>
  </si>
  <si>
    <t>BARRETO NARANJO ROMMEL IGNACIO</t>
  </si>
  <si>
    <t>BATIOJA MINA BRUNO AGUSTO</t>
  </si>
  <si>
    <t>BECERRA RODAS DAVID ALEXANDER</t>
  </si>
  <si>
    <t>BENAVIDES HEREDIA ANDREA CAROLINA</t>
  </si>
  <si>
    <t>CAICEDO TILLAGUANGO DAVID GABRIEL</t>
  </si>
  <si>
    <t>CAJAMARCA ZAMORA DAYANNA ELIZABETH</t>
  </si>
  <si>
    <t>CALLE MORALES MICHAEL XAVIER</t>
  </si>
  <si>
    <t>CANTOS MOSCOSO GABRIELA LIZBETH</t>
  </si>
  <si>
    <t>CHILLOGALLI CEDEÑO STALIN JOEL</t>
  </si>
  <si>
    <t>CHUQUI ANDRADE ARIEL SEBASTIAN</t>
  </si>
  <si>
    <t>CRIOLLO PELAEZ WILMER RAMIRO</t>
  </si>
  <si>
    <t>ECHEVERRIA LOOR ELKIN JOEL</t>
  </si>
  <si>
    <t>HERRERA AGUIRRE MAURICIO FERNANDO</t>
  </si>
  <si>
    <t>HERRERA QUINTUÑA BYRON FERNANDO</t>
  </si>
  <si>
    <t>ILLESCAS CHALCO BRYAM OMAR</t>
  </si>
  <si>
    <t>KIRIK PIRUCH JACKELIN CRISTINA</t>
  </si>
  <si>
    <t>LOJA MAYANCELA YOLANDA ALEXANDRA</t>
  </si>
  <si>
    <t>PERGUACHI TACURI DOMENICA BRIGETTE</t>
  </si>
  <si>
    <t>ROJAS SUCUZHAÑAY ALEXANDER ALFREDO</t>
  </si>
  <si>
    <t xml:space="preserve">SOTO GAINZA YARIANNI ALEXANDRA </t>
  </si>
  <si>
    <t>TORRES SIGUA JUAN ANDRES</t>
  </si>
  <si>
    <t>VELESACA GUAMAN DAVID ALEXANDER</t>
  </si>
  <si>
    <t>VERA MACIAS JUAN EMMANUEL</t>
  </si>
  <si>
    <t>GUAMAN MAYANCELA CRISTIAN RONALDO</t>
  </si>
  <si>
    <t>ESCALANTE ZAMBRANO LUIGI NAHIN</t>
  </si>
  <si>
    <t>JEREZ CATUTO ERICK LEONARDO</t>
  </si>
  <si>
    <t>MARTINEZ LEON JONNATHAN ALEXANDER</t>
  </si>
  <si>
    <t>MENDOZA FERNÁNDEZ CRISTINA SAMANTHA</t>
  </si>
  <si>
    <t>MONTOYA PINEDA JOSELINE ESTEFANIA</t>
  </si>
  <si>
    <t>MORA FERNANDEZ LUIS FERNANDO</t>
  </si>
  <si>
    <t>MORA NAULA DOMÉNICA ESTEFANÍA</t>
  </si>
  <si>
    <t>MUÑOZ MOREIRA LEONARDO SMITH</t>
  </si>
  <si>
    <t>MUÑOZ PALACIOS BRYAM SAMUEL</t>
  </si>
  <si>
    <t>NAVA JIMENEZ ANDREA ISABEL</t>
  </si>
  <si>
    <t>ORDOÑEZ MERCHAN GABRIEL ALEJANDRO</t>
  </si>
  <si>
    <t>ORTEGA BUENAÑO CAMILA ANAHÍ</t>
  </si>
  <si>
    <t>PAREDES JIMENEZ ALAN ISAAC</t>
  </si>
  <si>
    <t xml:space="preserve">PEÑA ALVARADO CHRISTIAN DANIEL </t>
  </si>
  <si>
    <t xml:space="preserve">PEREZ MATUTE JOSE LUIS </t>
  </si>
  <si>
    <t>PINEDA MARIN YORGELIS ALEXANDRA</t>
  </si>
  <si>
    <t>PIÑA JARRO DIEGO ESTEBAN</t>
  </si>
  <si>
    <t>PUMA CUNUHAY JONNATHAN VINICIO</t>
  </si>
  <si>
    <t>RODRIGUEZ ÁVILA EVELYN JOHANA</t>
  </si>
  <si>
    <t>RODRIGUEZ HADJAR KEILARY ISARLIT</t>
  </si>
  <si>
    <t>SACASARI BARRERA ANGEL GABRIEL</t>
  </si>
  <si>
    <t>SARANGO AGUIRRE MARY KATHERINA</t>
  </si>
  <si>
    <t>TORRES SIGUA MATIAS SEBASTIAN</t>
  </si>
  <si>
    <t>ULLAGUARI CAMPOVERDE JOEL ALEJANDRO</t>
  </si>
  <si>
    <t>VACACELA LABANDA AMY TAMARA</t>
  </si>
  <si>
    <t>VAZQUEZ GUZHÑAY IRMA SOFIA</t>
  </si>
  <si>
    <t>VEGA HERRERA ANDREA NAYELI</t>
  </si>
  <si>
    <t>VERA MACIAS LESLIE KANYA</t>
  </si>
  <si>
    <t>VERDUGO MOLINA LUCIANA XIMENA</t>
  </si>
  <si>
    <t>ZHAPAN BAUTISTA MATIAS ALEXANDER</t>
  </si>
  <si>
    <t>ZHININ DELEG ERIKA ESTEFANIA</t>
  </si>
  <si>
    <t>ZHUNIO AMEZA KAROLINA ANTONIA</t>
  </si>
  <si>
    <t>√</t>
  </si>
  <si>
    <t>RAMON MIGUEL</t>
  </si>
  <si>
    <t>ZUÑA MERCHAN MATEO SEBASTIAN</t>
  </si>
  <si>
    <t>GUEVARA RIERA LIZBETH SAMANTHA</t>
  </si>
  <si>
    <t>Portafolio (3)</t>
  </si>
  <si>
    <t>Calif. PPFF (1)</t>
  </si>
  <si>
    <t>Presentacion (1)</t>
  </si>
  <si>
    <t>Contenido (5)</t>
  </si>
  <si>
    <t>RUBRICA/PORTAF.</t>
  </si>
  <si>
    <t>CAJAMARCA CONTRERAS RIHANNA KARINA</t>
  </si>
  <si>
    <t>NOTAS</t>
  </si>
  <si>
    <t>Evaluacion / Linea</t>
  </si>
  <si>
    <t>Bitacora - juegos</t>
  </si>
  <si>
    <t>Juego - Creacion</t>
  </si>
  <si>
    <t>Bitacora Secuencia</t>
  </si>
  <si>
    <t>Beneficios - Riegos</t>
  </si>
  <si>
    <t>Practica Corporal Pulso</t>
  </si>
  <si>
    <t>Medidas de Bioseguridad</t>
  </si>
  <si>
    <t>Secuencia Gimnastica</t>
  </si>
  <si>
    <t>Comic - Ele. Car.</t>
  </si>
  <si>
    <t>Guion Comic</t>
  </si>
  <si>
    <t>Boceto Comic</t>
  </si>
  <si>
    <t>Comic Finalizado</t>
  </si>
  <si>
    <t>Calentamiento General</t>
  </si>
  <si>
    <t>Test Fisicos</t>
  </si>
  <si>
    <t>Sesion/entrenamiento</t>
  </si>
  <si>
    <t>Esquema Llaves Historieta</t>
  </si>
  <si>
    <t>Guion Basico Comic</t>
  </si>
  <si>
    <t>Historieta Finalizada</t>
  </si>
  <si>
    <t>PROYECTO No.3</t>
  </si>
  <si>
    <t>Llaves - Historieta</t>
  </si>
  <si>
    <t>Guion Historieta</t>
  </si>
  <si>
    <t xml:space="preserve">Creacion Historieta </t>
  </si>
  <si>
    <t>/</t>
  </si>
  <si>
    <t>PROYECTO No. 3</t>
  </si>
  <si>
    <t>Proyecto Quimestral</t>
  </si>
  <si>
    <t>Video Completo (3)</t>
  </si>
  <si>
    <t>Rutina Hoja (3)</t>
  </si>
  <si>
    <t>Creatividad (3)</t>
  </si>
  <si>
    <t>Bioseguridad (3)</t>
  </si>
  <si>
    <t>Mat. Reciclado (3)</t>
  </si>
  <si>
    <t>Total de puntos</t>
  </si>
  <si>
    <t>Promedio</t>
  </si>
  <si>
    <t>Nota sobre 10</t>
  </si>
  <si>
    <t>Secuencia de  ejercicios</t>
  </si>
  <si>
    <t>Secuencia escrito</t>
  </si>
  <si>
    <t>Creatividad</t>
  </si>
  <si>
    <t>Normas Bioseguridad</t>
  </si>
  <si>
    <t>Material Reciclado</t>
  </si>
  <si>
    <t>Proy. Quimestral</t>
  </si>
  <si>
    <t>Total</t>
  </si>
  <si>
    <t>Total sobre 15</t>
  </si>
  <si>
    <t>Presentacion estetica</t>
  </si>
  <si>
    <t>Exposicion</t>
  </si>
  <si>
    <t xml:space="preserve">Relacion Bioseguridad </t>
  </si>
  <si>
    <t xml:space="preserve">Creatividad </t>
  </si>
  <si>
    <t xml:space="preserve">Elementos Basicos </t>
  </si>
  <si>
    <t>Video Exposicion</t>
  </si>
  <si>
    <t>Medios de control- Fases</t>
  </si>
  <si>
    <t>v</t>
  </si>
  <si>
    <t>A</t>
  </si>
  <si>
    <t>X</t>
  </si>
  <si>
    <t>PROYECTO No. 2</t>
  </si>
  <si>
    <t>Eje. Isometrico</t>
  </si>
  <si>
    <t>Ejer. Gimnastico</t>
  </si>
  <si>
    <t>Dados Magicos</t>
  </si>
  <si>
    <t>Tarejtas - Posiciones</t>
  </si>
  <si>
    <t>Circuito Fisico</t>
  </si>
  <si>
    <t>x</t>
  </si>
  <si>
    <t>PROYECTO No.2</t>
  </si>
  <si>
    <t>Ejer. Coordinacion</t>
  </si>
  <si>
    <t>Ejercicio - Mov. Corp.</t>
  </si>
  <si>
    <t>Dados Magicos - Analisis</t>
  </si>
  <si>
    <t>Etiquetas sociales - Reto</t>
  </si>
  <si>
    <t>Evaluacion</t>
  </si>
  <si>
    <t>Ejer. de coord. conos</t>
  </si>
  <si>
    <t>Ideas - Pensamientos. - Percep</t>
  </si>
  <si>
    <t>Creacion de un simbolo</t>
  </si>
  <si>
    <t>Obra con el  simbolo</t>
  </si>
  <si>
    <t xml:space="preserve">Significado de color - formas </t>
  </si>
  <si>
    <t>Evaluacion del arte</t>
  </si>
  <si>
    <t>Linea de tiempo - Juego</t>
  </si>
  <si>
    <t>Juego - Capacidades Fisicas</t>
  </si>
  <si>
    <t xml:space="preserve">Gincana - Leyes Newton </t>
  </si>
  <si>
    <t>Reto de Fuerza - Velocidad</t>
  </si>
  <si>
    <t>Reto de Coord.-Resis.-Equil.</t>
  </si>
  <si>
    <t>Artistas / 5 Autores Fem. y Masc.</t>
  </si>
  <si>
    <t>Analisis de dos autores</t>
  </si>
  <si>
    <t>Planificacion de una obra arte</t>
  </si>
  <si>
    <t>Presentacion de la obra</t>
  </si>
  <si>
    <t>Evaluacion de la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</si>
</sst>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6"/>
      <color theme="1"/>
      <name val="Cambria"/>
      <family val="1"/>
    </font>
    <font>
      <b/>
      <sz val="11"/>
      <color theme="1"/>
      <name val="Cambria"/>
      <family val="1"/>
    </font>
    <font>
      <b/>
      <sz val="11"/>
      <color rgb="FFC00000"/>
      <name val="Cambria"/>
      <family val="1"/>
    </font>
    <font>
      <b/>
      <sz val="11"/>
      <color rgb="FF002060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rgb="FF800000"/>
      <name val="Cambria"/>
      <family val="1"/>
    </font>
    <font>
      <sz val="10"/>
      <color theme="1"/>
      <name val="Cambria"/>
      <family val="1"/>
    </font>
    <font>
      <b/>
      <sz val="11"/>
      <color theme="8" tint="-0.249977111117893"/>
      <name val="Calibri"/>
      <family val="2"/>
    </font>
    <font>
      <b/>
      <sz val="11"/>
      <color rgb="FFFF0000"/>
      <name val="Cambri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mbria"/>
      <family val="1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5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/>
    <xf numFmtId="0" fontId="5" fillId="0" borderId="1" xfId="0" applyFont="1" applyBorder="1"/>
    <xf numFmtId="0" fontId="0" fillId="0" borderId="1" xfId="0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textRotation="9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0" fillId="0" borderId="0" xfId="0" applyBorder="1"/>
    <xf numFmtId="0" fontId="10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6" fillId="3" borderId="4" xfId="0" applyFont="1" applyFill="1" applyBorder="1" applyAlignment="1"/>
    <xf numFmtId="0" fontId="6" fillId="3" borderId="5" xfId="0" applyFont="1" applyFill="1" applyBorder="1" applyAlignment="1"/>
    <xf numFmtId="0" fontId="6" fillId="3" borderId="6" xfId="0" applyFont="1" applyFill="1" applyBorder="1" applyAlignment="1"/>
    <xf numFmtId="0" fontId="7" fillId="2" borderId="14" xfId="0" applyFont="1" applyFill="1" applyBorder="1" applyAlignment="1">
      <alignment horizontal="center" textRotation="90"/>
    </xf>
    <xf numFmtId="0" fontId="7" fillId="2" borderId="16" xfId="0" applyFont="1" applyFill="1" applyBorder="1" applyAlignment="1">
      <alignment horizontal="center" textRotation="90"/>
    </xf>
    <xf numFmtId="0" fontId="7" fillId="2" borderId="17" xfId="0" applyFont="1" applyFill="1" applyBorder="1" applyAlignment="1">
      <alignment horizontal="center" textRotation="90"/>
    </xf>
    <xf numFmtId="0" fontId="7" fillId="2" borderId="18" xfId="0" applyFont="1" applyFill="1" applyBorder="1" applyAlignment="1">
      <alignment horizontal="center" textRotation="90"/>
    </xf>
    <xf numFmtId="0" fontId="0" fillId="0" borderId="2" xfId="0" applyBorder="1"/>
    <xf numFmtId="0" fontId="6" fillId="3" borderId="9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21" xfId="0" applyBorder="1"/>
    <xf numFmtId="0" fontId="0" fillId="0" borderId="22" xfId="0" applyBorder="1"/>
    <xf numFmtId="0" fontId="0" fillId="0" borderId="11" xfId="0" applyBorder="1"/>
    <xf numFmtId="0" fontId="0" fillId="0" borderId="12" xfId="0" applyBorder="1"/>
    <xf numFmtId="0" fontId="0" fillId="0" borderId="23" xfId="0" applyBorder="1"/>
    <xf numFmtId="0" fontId="0" fillId="0" borderId="19" xfId="0" applyBorder="1"/>
    <xf numFmtId="0" fontId="0" fillId="0" borderId="24" xfId="0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21" xfId="0" applyFont="1" applyBorder="1"/>
    <xf numFmtId="0" fontId="5" fillId="0" borderId="22" xfId="0" applyFont="1" applyBorder="1"/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8" fillId="0" borderId="2" xfId="0" applyFont="1" applyBorder="1"/>
    <xf numFmtId="0" fontId="6" fillId="3" borderId="25" xfId="0" applyFont="1" applyFill="1" applyBorder="1" applyAlignment="1"/>
    <xf numFmtId="0" fontId="6" fillId="3" borderId="26" xfId="0" applyFont="1" applyFill="1" applyBorder="1" applyAlignment="1"/>
    <xf numFmtId="0" fontId="6" fillId="3" borderId="27" xfId="0" applyFont="1" applyFill="1" applyBorder="1" applyAlignment="1"/>
    <xf numFmtId="0" fontId="7" fillId="2" borderId="28" xfId="0" applyFont="1" applyFill="1" applyBorder="1" applyAlignment="1">
      <alignment horizontal="center" textRotation="90"/>
    </xf>
    <xf numFmtId="0" fontId="7" fillId="2" borderId="29" xfId="0" applyFont="1" applyFill="1" applyBorder="1" applyAlignment="1">
      <alignment horizontal="center" textRotation="90"/>
    </xf>
    <xf numFmtId="0" fontId="7" fillId="2" borderId="30" xfId="0" applyFont="1" applyFill="1" applyBorder="1" applyAlignment="1">
      <alignment horizontal="center" textRotation="90"/>
    </xf>
    <xf numFmtId="0" fontId="7" fillId="2" borderId="31" xfId="0" applyFont="1" applyFill="1" applyBorder="1" applyAlignment="1">
      <alignment horizontal="center" textRotation="90"/>
    </xf>
    <xf numFmtId="0" fontId="7" fillId="2" borderId="32" xfId="0" applyFont="1" applyFill="1" applyBorder="1" applyAlignment="1">
      <alignment horizontal="center" textRotation="90"/>
    </xf>
    <xf numFmtId="0" fontId="7" fillId="2" borderId="20" xfId="0" applyFont="1" applyFill="1" applyBorder="1" applyAlignment="1">
      <alignment horizontal="center" textRotation="90"/>
    </xf>
    <xf numFmtId="0" fontId="0" fillId="0" borderId="15" xfId="0" applyBorder="1"/>
    <xf numFmtId="0" fontId="0" fillId="0" borderId="35" xfId="0" applyBorder="1"/>
    <xf numFmtId="0" fontId="7" fillId="2" borderId="36" xfId="0" applyFont="1" applyFill="1" applyBorder="1" applyAlignment="1">
      <alignment horizontal="center" textRotation="90"/>
    </xf>
    <xf numFmtId="0" fontId="7" fillId="2" borderId="37" xfId="0" applyFont="1" applyFill="1" applyBorder="1" applyAlignment="1">
      <alignment horizontal="center" textRotation="90"/>
    </xf>
    <xf numFmtId="0" fontId="0" fillId="0" borderId="3" xfId="0" applyBorder="1"/>
    <xf numFmtId="0" fontId="0" fillId="0" borderId="41" xfId="0" applyBorder="1"/>
    <xf numFmtId="0" fontId="0" fillId="0" borderId="14" xfId="0" applyBorder="1"/>
    <xf numFmtId="2" fontId="0" fillId="0" borderId="38" xfId="0" applyNumberFormat="1" applyBorder="1"/>
    <xf numFmtId="2" fontId="0" fillId="0" borderId="39" xfId="0" applyNumberFormat="1" applyBorder="1"/>
    <xf numFmtId="2" fontId="0" fillId="0" borderId="40" xfId="0" applyNumberFormat="1" applyBorder="1"/>
    <xf numFmtId="2" fontId="0" fillId="0" borderId="1" xfId="0" applyNumberFormat="1" applyBorder="1"/>
    <xf numFmtId="0" fontId="0" fillId="0" borderId="42" xfId="0" applyBorder="1"/>
    <xf numFmtId="0" fontId="6" fillId="3" borderId="37" xfId="0" applyFont="1" applyFill="1" applyBorder="1" applyAlignment="1">
      <alignment horizontal="center"/>
    </xf>
    <xf numFmtId="0" fontId="5" fillId="0" borderId="42" xfId="0" applyFont="1" applyBorder="1"/>
    <xf numFmtId="0" fontId="7" fillId="2" borderId="25" xfId="0" applyFont="1" applyFill="1" applyBorder="1" applyAlignment="1">
      <alignment horizontal="center" textRotation="90"/>
    </xf>
    <xf numFmtId="0" fontId="7" fillId="2" borderId="26" xfId="0" applyFont="1" applyFill="1" applyBorder="1" applyAlignment="1">
      <alignment horizontal="center" textRotation="90"/>
    </xf>
    <xf numFmtId="0" fontId="7" fillId="2" borderId="27" xfId="0" applyFont="1" applyFill="1" applyBorder="1" applyAlignment="1">
      <alignment horizontal="center" textRotation="90"/>
    </xf>
    <xf numFmtId="0" fontId="7" fillId="2" borderId="9" xfId="0" applyFont="1" applyFill="1" applyBorder="1" applyAlignment="1">
      <alignment horizontal="center" textRotation="90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7" fillId="2" borderId="15" xfId="0" applyFont="1" applyFill="1" applyBorder="1" applyAlignment="1">
      <alignment horizontal="center" textRotation="90"/>
    </xf>
    <xf numFmtId="0" fontId="7" fillId="2" borderId="13" xfId="0" applyFont="1" applyFill="1" applyBorder="1" applyAlignment="1">
      <alignment horizontal="center" textRotation="90"/>
    </xf>
    <xf numFmtId="0" fontId="13" fillId="0" borderId="42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35" xfId="0" applyFont="1" applyBorder="1"/>
    <xf numFmtId="0" fontId="5" fillId="0" borderId="2" xfId="0" applyFont="1" applyBorder="1"/>
    <xf numFmtId="0" fontId="9" fillId="0" borderId="15" xfId="0" applyFont="1" applyBorder="1" applyAlignment="1">
      <alignment horizontal="center"/>
    </xf>
    <xf numFmtId="0" fontId="7" fillId="2" borderId="44" xfId="0" applyFont="1" applyFill="1" applyBorder="1" applyAlignment="1">
      <alignment horizontal="center" textRotation="90"/>
    </xf>
    <xf numFmtId="0" fontId="7" fillId="2" borderId="45" xfId="0" applyFont="1" applyFill="1" applyBorder="1" applyAlignment="1">
      <alignment horizontal="center" textRotation="90"/>
    </xf>
    <xf numFmtId="0" fontId="5" fillId="0" borderId="11" xfId="0" applyFont="1" applyBorder="1"/>
    <xf numFmtId="0" fontId="5" fillId="0" borderId="12" xfId="0" applyFont="1" applyBorder="1"/>
    <xf numFmtId="0" fontId="13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7" fillId="2" borderId="46" xfId="0" applyFont="1" applyFill="1" applyBorder="1" applyAlignment="1">
      <alignment horizontal="center" textRotation="90"/>
    </xf>
    <xf numFmtId="1" fontId="0" fillId="0" borderId="6" xfId="0" applyNumberFormat="1" applyBorder="1"/>
    <xf numFmtId="1" fontId="0" fillId="0" borderId="1" xfId="0" applyNumberFormat="1" applyBorder="1"/>
    <xf numFmtId="1" fontId="0" fillId="0" borderId="22" xfId="0" applyNumberFormat="1" applyBorder="1"/>
    <xf numFmtId="1" fontId="0" fillId="0" borderId="13" xfId="0" applyNumberFormat="1" applyBorder="1"/>
    <xf numFmtId="1" fontId="0" fillId="0" borderId="42" xfId="0" applyNumberFormat="1" applyBorder="1"/>
    <xf numFmtId="2" fontId="0" fillId="0" borderId="42" xfId="0" applyNumberFormat="1" applyBorder="1"/>
    <xf numFmtId="1" fontId="0" fillId="0" borderId="0" xfId="0" applyNumberFormat="1"/>
    <xf numFmtId="0" fontId="0" fillId="0" borderId="0" xfId="0" applyFill="1" applyBorder="1"/>
    <xf numFmtId="0" fontId="6" fillId="3" borderId="28" xfId="0" applyFont="1" applyFill="1" applyBorder="1" applyAlignment="1">
      <alignment horizontal="center"/>
    </xf>
    <xf numFmtId="0" fontId="6" fillId="3" borderId="33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  <color rgb="FFD60093"/>
      <color rgb="FF006600"/>
      <color rgb="FFFF0066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36"/>
  <sheetViews>
    <sheetView topLeftCell="A12" zoomScale="91" zoomScaleNormal="91" workbookViewId="0">
      <selection activeCell="Q31" sqref="Q31"/>
    </sheetView>
  </sheetViews>
  <sheetFormatPr baseColWidth="10" defaultColWidth="9.140625" defaultRowHeight="15" x14ac:dyDescent="0.25"/>
  <cols>
    <col min="1" max="1" width="4.42578125" customWidth="1"/>
    <col min="2" max="2" width="45.28515625" bestFit="1" customWidth="1"/>
    <col min="3" max="7" width="5.28515625" style="5" customWidth="1"/>
    <col min="8" max="8" width="4.140625" customWidth="1"/>
    <col min="9" max="9" width="4.42578125" customWidth="1"/>
    <col min="10" max="10" width="4.140625" customWidth="1"/>
    <col min="11" max="11" width="4" customWidth="1"/>
    <col min="12" max="12" width="4.140625" customWidth="1"/>
    <col min="13" max="17" width="4.140625" style="5" customWidth="1"/>
    <col min="18" max="19" width="5.28515625" customWidth="1"/>
    <col min="20" max="20" width="5.7109375" customWidth="1"/>
    <col min="21" max="26" width="4.7109375" customWidth="1"/>
  </cols>
  <sheetData>
    <row r="1" spans="1:29" ht="34.5" customHeight="1" x14ac:dyDescent="0.25">
      <c r="A1" s="110" t="s">
        <v>0</v>
      </c>
      <c r="B1" s="110"/>
      <c r="C1" s="77"/>
      <c r="D1" s="77"/>
      <c r="E1" s="77"/>
      <c r="F1" s="77"/>
      <c r="G1" s="77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29" ht="20.25" customHeight="1" x14ac:dyDescent="0.25">
      <c r="A2" s="2" t="s">
        <v>2</v>
      </c>
      <c r="B2" s="3"/>
      <c r="C2" s="3"/>
      <c r="D2" s="3"/>
      <c r="E2" s="3"/>
      <c r="F2" s="3"/>
      <c r="G2" s="3"/>
      <c r="J2" s="1"/>
      <c r="K2" s="1"/>
      <c r="L2" s="1"/>
      <c r="M2" s="1"/>
      <c r="N2" s="1"/>
      <c r="O2" s="1"/>
      <c r="P2" s="1"/>
      <c r="Q2" s="1"/>
    </row>
    <row r="3" spans="1:29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9" ht="15.75" thickBot="1" x14ac:dyDescent="0.3">
      <c r="A4" s="111" t="s">
        <v>1</v>
      </c>
      <c r="B4" s="112" t="s">
        <v>4</v>
      </c>
      <c r="C4" s="107" t="s">
        <v>272</v>
      </c>
      <c r="D4" s="108"/>
      <c r="E4" s="108"/>
      <c r="F4" s="108"/>
      <c r="G4" s="109"/>
      <c r="H4" s="108" t="s">
        <v>244</v>
      </c>
      <c r="I4" s="108"/>
      <c r="J4" s="108"/>
      <c r="K4" s="108"/>
      <c r="L4" s="109"/>
      <c r="M4" s="107" t="s">
        <v>220</v>
      </c>
      <c r="N4" s="108"/>
      <c r="O4" s="108"/>
      <c r="P4" s="108"/>
      <c r="Q4" s="109"/>
      <c r="R4" s="49" t="s">
        <v>218</v>
      </c>
      <c r="S4" s="50"/>
      <c r="T4" s="50"/>
      <c r="U4" s="51"/>
      <c r="V4" s="104" t="s">
        <v>245</v>
      </c>
      <c r="W4" s="105"/>
      <c r="X4" s="105"/>
      <c r="Y4" s="105"/>
      <c r="Z4" s="106"/>
      <c r="AA4" s="104" t="s">
        <v>252</v>
      </c>
      <c r="AB4" s="105"/>
    </row>
    <row r="5" spans="1:29" ht="99" customHeight="1" thickBot="1" x14ac:dyDescent="0.3">
      <c r="A5" s="111"/>
      <c r="B5" s="112"/>
      <c r="C5" s="23" t="s">
        <v>273</v>
      </c>
      <c r="D5" s="80" t="s">
        <v>274</v>
      </c>
      <c r="E5" s="80" t="s">
        <v>275</v>
      </c>
      <c r="F5" s="80" t="s">
        <v>276</v>
      </c>
      <c r="G5" s="81" t="s">
        <v>277</v>
      </c>
      <c r="H5" s="88" t="s">
        <v>221</v>
      </c>
      <c r="I5" s="75" t="s">
        <v>222</v>
      </c>
      <c r="J5" s="89" t="s">
        <v>223</v>
      </c>
      <c r="K5" s="89" t="s">
        <v>224</v>
      </c>
      <c r="L5" s="74"/>
      <c r="M5" s="88" t="s">
        <v>221</v>
      </c>
      <c r="N5" s="75" t="s">
        <v>222</v>
      </c>
      <c r="O5" s="89" t="s">
        <v>223</v>
      </c>
      <c r="P5" s="89" t="s">
        <v>224</v>
      </c>
      <c r="Q5" s="74"/>
      <c r="R5" s="72" t="s">
        <v>214</v>
      </c>
      <c r="S5" s="73" t="s">
        <v>215</v>
      </c>
      <c r="T5" s="73" t="s">
        <v>216</v>
      </c>
      <c r="U5" s="74" t="s">
        <v>217</v>
      </c>
      <c r="V5" s="55" t="s">
        <v>246</v>
      </c>
      <c r="W5" s="56" t="s">
        <v>247</v>
      </c>
      <c r="X5" s="56" t="s">
        <v>248</v>
      </c>
      <c r="Y5" s="54" t="s">
        <v>249</v>
      </c>
      <c r="Z5" s="57" t="s">
        <v>250</v>
      </c>
      <c r="AA5" s="60" t="s">
        <v>251</v>
      </c>
      <c r="AB5" s="61" t="s">
        <v>253</v>
      </c>
    </row>
    <row r="6" spans="1:29" x14ac:dyDescent="0.25">
      <c r="A6" s="8">
        <v>1</v>
      </c>
      <c r="B6" s="48" t="s">
        <v>5</v>
      </c>
      <c r="C6" s="82" t="s">
        <v>278</v>
      </c>
      <c r="D6" s="82" t="s">
        <v>278</v>
      </c>
      <c r="E6" s="82" t="s">
        <v>278</v>
      </c>
      <c r="F6" s="82" t="s">
        <v>278</v>
      </c>
      <c r="G6" s="83" t="s">
        <v>278</v>
      </c>
      <c r="H6" s="38">
        <v>9</v>
      </c>
      <c r="I6" s="93" t="s">
        <v>210</v>
      </c>
      <c r="J6" s="78" t="s">
        <v>271</v>
      </c>
      <c r="K6" s="78" t="s">
        <v>271</v>
      </c>
      <c r="L6" s="40"/>
      <c r="M6" s="38">
        <v>9</v>
      </c>
      <c r="N6" s="39">
        <f t="shared" ref="N6:P6" si="0">IF(I6="√",10,IF(I6="A",8,0.1))</f>
        <v>10</v>
      </c>
      <c r="O6" s="39">
        <f t="shared" si="0"/>
        <v>0.1</v>
      </c>
      <c r="P6" s="39">
        <f t="shared" si="0"/>
        <v>0.1</v>
      </c>
      <c r="Q6" s="85"/>
      <c r="R6" s="29">
        <f>IF(COUNTIF(C6:K6,"x")=9,0,3)</f>
        <v>3</v>
      </c>
      <c r="S6" s="30">
        <v>0</v>
      </c>
      <c r="T6" s="30">
        <f>IF(R6=3,1,0)</f>
        <v>1</v>
      </c>
      <c r="U6" s="96">
        <f>COUNTIF(C6:K6,"&lt;&gt;"&amp;"x")*5/9</f>
        <v>1.1111111111111112</v>
      </c>
      <c r="V6" s="35"/>
      <c r="W6" s="30"/>
      <c r="X6" s="30"/>
      <c r="Y6" s="30"/>
      <c r="Z6" s="59"/>
      <c r="AA6" s="62">
        <f>SUM(V6:Z6)</f>
        <v>0</v>
      </c>
      <c r="AB6" s="65">
        <f>(AA6*10)/15</f>
        <v>0</v>
      </c>
      <c r="AC6" s="102">
        <f>ROUND(U6,0)</f>
        <v>1</v>
      </c>
    </row>
    <row r="7" spans="1:29" x14ac:dyDescent="0.25">
      <c r="A7" s="8">
        <v>2</v>
      </c>
      <c r="B7" s="48" t="s">
        <v>6</v>
      </c>
      <c r="C7" s="82" t="s">
        <v>278</v>
      </c>
      <c r="D7" s="82" t="s">
        <v>278</v>
      </c>
      <c r="E7" s="82" t="s">
        <v>278</v>
      </c>
      <c r="F7" s="82" t="s">
        <v>278</v>
      </c>
      <c r="G7" s="83" t="s">
        <v>278</v>
      </c>
      <c r="H7" s="94" t="s">
        <v>271</v>
      </c>
      <c r="I7" s="92" t="s">
        <v>271</v>
      </c>
      <c r="J7" s="92" t="s">
        <v>271</v>
      </c>
      <c r="K7" s="92" t="s">
        <v>271</v>
      </c>
      <c r="L7" s="42"/>
      <c r="M7" s="41">
        <f t="shared" ref="M7:M14" si="1">IF(H7="√",10,IF(H7="A",8,0.1))</f>
        <v>0.1</v>
      </c>
      <c r="N7" s="6">
        <f t="shared" ref="N7:N35" si="2">IF(I7="√",10,IF(I7="A",8,0.1))</f>
        <v>0.1</v>
      </c>
      <c r="O7" s="6">
        <f t="shared" ref="O7:O35" si="3">IF(J7="√",10,IF(J7="A",8,0.1))</f>
        <v>0.1</v>
      </c>
      <c r="P7" s="6">
        <f t="shared" ref="P7:P35" si="4">IF(K7="√",10,IF(K7="A",8,0.1))</f>
        <v>0.1</v>
      </c>
      <c r="Q7" s="86"/>
      <c r="R7" s="31">
        <f t="shared" ref="R7:R35" si="5">IF(COUNTIF(C7:K7,"x")=9,0,3)</f>
        <v>0</v>
      </c>
      <c r="S7" s="7">
        <v>0</v>
      </c>
      <c r="T7" s="7">
        <f t="shared" ref="T7:T35" si="6">IF(R7=3,1,0)</f>
        <v>0</v>
      </c>
      <c r="U7" s="98">
        <f t="shared" ref="U7:U35" si="7">COUNTIF(C7:K7,"&lt;&gt;"&amp;"x")*5/9</f>
        <v>0</v>
      </c>
      <c r="V7" s="36"/>
      <c r="W7" s="7"/>
      <c r="X7" s="7"/>
      <c r="Y7" s="7"/>
      <c r="Z7" s="27"/>
      <c r="AA7" s="63">
        <f t="shared" ref="AA7:AA35" si="8">SUM(V7:Z7)</f>
        <v>0</v>
      </c>
      <c r="AB7" s="66">
        <f t="shared" ref="AB7:AB35" si="9">(AA7*10)/15</f>
        <v>0</v>
      </c>
      <c r="AC7" s="102">
        <f t="shared" ref="AC7:AC34" si="10">ROUND(U7,0)</f>
        <v>0</v>
      </c>
    </row>
    <row r="8" spans="1:29" x14ac:dyDescent="0.25">
      <c r="A8" s="8">
        <v>3</v>
      </c>
      <c r="B8" s="48" t="s">
        <v>7</v>
      </c>
      <c r="C8" s="82" t="s">
        <v>278</v>
      </c>
      <c r="D8" s="82" t="s">
        <v>278</v>
      </c>
      <c r="E8" s="82" t="s">
        <v>278</v>
      </c>
      <c r="F8" s="82" t="s">
        <v>278</v>
      </c>
      <c r="G8" s="83" t="s">
        <v>278</v>
      </c>
      <c r="H8" s="94" t="s">
        <v>271</v>
      </c>
      <c r="I8" s="92" t="s">
        <v>271</v>
      </c>
      <c r="J8" s="92" t="s">
        <v>271</v>
      </c>
      <c r="K8" s="92" t="s">
        <v>271</v>
      </c>
      <c r="L8" s="42"/>
      <c r="M8" s="41">
        <f t="shared" si="1"/>
        <v>0.1</v>
      </c>
      <c r="N8" s="6">
        <f t="shared" si="2"/>
        <v>0.1</v>
      </c>
      <c r="O8" s="6">
        <f t="shared" si="3"/>
        <v>0.1</v>
      </c>
      <c r="P8" s="6">
        <f t="shared" si="4"/>
        <v>0.1</v>
      </c>
      <c r="Q8" s="86"/>
      <c r="R8" s="31">
        <f t="shared" si="5"/>
        <v>0</v>
      </c>
      <c r="S8" s="7">
        <v>0</v>
      </c>
      <c r="T8" s="7">
        <f t="shared" si="6"/>
        <v>0</v>
      </c>
      <c r="U8" s="98">
        <f t="shared" si="7"/>
        <v>0</v>
      </c>
      <c r="V8" s="36"/>
      <c r="W8" s="7"/>
      <c r="X8" s="7"/>
      <c r="Y8" s="7"/>
      <c r="Z8" s="27"/>
      <c r="AA8" s="63">
        <f t="shared" si="8"/>
        <v>0</v>
      </c>
      <c r="AB8" s="66">
        <f t="shared" si="9"/>
        <v>0</v>
      </c>
      <c r="AC8" s="102">
        <f t="shared" si="10"/>
        <v>0</v>
      </c>
    </row>
    <row r="9" spans="1:29" x14ac:dyDescent="0.25">
      <c r="A9" s="8">
        <v>4</v>
      </c>
      <c r="B9" s="48" t="s">
        <v>8</v>
      </c>
      <c r="C9" s="11" t="s">
        <v>210</v>
      </c>
      <c r="D9" s="11" t="s">
        <v>210</v>
      </c>
      <c r="E9" s="11" t="s">
        <v>210</v>
      </c>
      <c r="F9" s="82" t="s">
        <v>278</v>
      </c>
      <c r="G9" s="83" t="s">
        <v>278</v>
      </c>
      <c r="H9" s="41">
        <v>8</v>
      </c>
      <c r="I9" s="11" t="s">
        <v>210</v>
      </c>
      <c r="J9" s="11" t="s">
        <v>210</v>
      </c>
      <c r="K9" s="11" t="s">
        <v>210</v>
      </c>
      <c r="L9" s="42"/>
      <c r="M9" s="41">
        <v>8</v>
      </c>
      <c r="N9" s="6">
        <f t="shared" si="2"/>
        <v>10</v>
      </c>
      <c r="O9" s="6">
        <f t="shared" si="3"/>
        <v>10</v>
      </c>
      <c r="P9" s="6">
        <f t="shared" si="4"/>
        <v>10</v>
      </c>
      <c r="Q9" s="86"/>
      <c r="R9" s="31">
        <f t="shared" si="5"/>
        <v>3</v>
      </c>
      <c r="S9" s="7">
        <v>0</v>
      </c>
      <c r="T9" s="7">
        <f t="shared" si="6"/>
        <v>1</v>
      </c>
      <c r="U9" s="98">
        <f t="shared" si="7"/>
        <v>3.8888888888888888</v>
      </c>
      <c r="V9" s="36">
        <v>3</v>
      </c>
      <c r="W9" s="7">
        <v>2</v>
      </c>
      <c r="X9" s="7">
        <v>3</v>
      </c>
      <c r="Y9" s="7">
        <v>2</v>
      </c>
      <c r="Z9" s="27">
        <v>3</v>
      </c>
      <c r="AA9" s="63">
        <f t="shared" si="8"/>
        <v>13</v>
      </c>
      <c r="AB9" s="66">
        <f>(AA9*10)/15</f>
        <v>8.6666666666666661</v>
      </c>
      <c r="AC9" s="102">
        <f t="shared" si="10"/>
        <v>4</v>
      </c>
    </row>
    <row r="10" spans="1:29" x14ac:dyDescent="0.25">
      <c r="A10" s="8">
        <v>5</v>
      </c>
      <c r="B10" s="48" t="s">
        <v>9</v>
      </c>
      <c r="C10" s="82" t="s">
        <v>278</v>
      </c>
      <c r="D10" s="82" t="s">
        <v>278</v>
      </c>
      <c r="E10" s="82" t="s">
        <v>278</v>
      </c>
      <c r="F10" s="82" t="s">
        <v>278</v>
      </c>
      <c r="G10" s="83" t="s">
        <v>278</v>
      </c>
      <c r="H10" s="94" t="s">
        <v>271</v>
      </c>
      <c r="I10" s="92" t="s">
        <v>271</v>
      </c>
      <c r="J10" s="92" t="s">
        <v>271</v>
      </c>
      <c r="K10" s="92" t="s">
        <v>271</v>
      </c>
      <c r="L10" s="42"/>
      <c r="M10" s="41">
        <f t="shared" si="1"/>
        <v>0.1</v>
      </c>
      <c r="N10" s="6">
        <f t="shared" si="2"/>
        <v>0.1</v>
      </c>
      <c r="O10" s="6">
        <f t="shared" si="3"/>
        <v>0.1</v>
      </c>
      <c r="P10" s="6">
        <f t="shared" si="4"/>
        <v>0.1</v>
      </c>
      <c r="Q10" s="86"/>
      <c r="R10" s="31">
        <f t="shared" si="5"/>
        <v>0</v>
      </c>
      <c r="S10" s="7">
        <v>0</v>
      </c>
      <c r="T10" s="7">
        <f t="shared" si="6"/>
        <v>0</v>
      </c>
      <c r="U10" s="98">
        <f t="shared" si="7"/>
        <v>0</v>
      </c>
      <c r="V10" s="36"/>
      <c r="W10" s="7"/>
      <c r="X10" s="7"/>
      <c r="Y10" s="7"/>
      <c r="Z10" s="27"/>
      <c r="AA10" s="63">
        <f t="shared" si="8"/>
        <v>0</v>
      </c>
      <c r="AB10" s="66">
        <f t="shared" si="9"/>
        <v>0</v>
      </c>
      <c r="AC10" s="102">
        <f t="shared" si="10"/>
        <v>0</v>
      </c>
    </row>
    <row r="11" spans="1:29" x14ac:dyDescent="0.25">
      <c r="A11" s="8">
        <v>6</v>
      </c>
      <c r="B11" s="48" t="s">
        <v>10</v>
      </c>
      <c r="C11" s="11" t="s">
        <v>210</v>
      </c>
      <c r="D11" s="13" t="s">
        <v>270</v>
      </c>
      <c r="E11" s="82" t="s">
        <v>278</v>
      </c>
      <c r="F11" s="82" t="s">
        <v>278</v>
      </c>
      <c r="G11" s="83" t="s">
        <v>278</v>
      </c>
      <c r="H11" s="43">
        <v>8</v>
      </c>
      <c r="I11" s="11" t="s">
        <v>210</v>
      </c>
      <c r="J11" s="92" t="s">
        <v>271</v>
      </c>
      <c r="K11" s="92" t="s">
        <v>271</v>
      </c>
      <c r="L11" s="42"/>
      <c r="M11" s="41">
        <v>8</v>
      </c>
      <c r="N11" s="6">
        <f t="shared" si="2"/>
        <v>10</v>
      </c>
      <c r="O11" s="6">
        <f t="shared" si="3"/>
        <v>0.1</v>
      </c>
      <c r="P11" s="6">
        <f t="shared" si="4"/>
        <v>0.1</v>
      </c>
      <c r="Q11" s="86"/>
      <c r="R11" s="31">
        <f t="shared" si="5"/>
        <v>3</v>
      </c>
      <c r="S11" s="7">
        <v>0</v>
      </c>
      <c r="T11" s="7">
        <f t="shared" si="6"/>
        <v>1</v>
      </c>
      <c r="U11" s="98">
        <f t="shared" si="7"/>
        <v>2.2222222222222223</v>
      </c>
      <c r="V11" s="36"/>
      <c r="W11" s="7"/>
      <c r="X11" s="7"/>
      <c r="Y11" s="7"/>
      <c r="Z11" s="27"/>
      <c r="AA11" s="63">
        <f t="shared" si="8"/>
        <v>0</v>
      </c>
      <c r="AB11" s="66">
        <f t="shared" si="9"/>
        <v>0</v>
      </c>
      <c r="AC11" s="102">
        <f t="shared" si="10"/>
        <v>2</v>
      </c>
    </row>
    <row r="12" spans="1:29" x14ac:dyDescent="0.25">
      <c r="A12" s="8">
        <v>7</v>
      </c>
      <c r="B12" s="48" t="s">
        <v>11</v>
      </c>
      <c r="C12" s="11" t="s">
        <v>210</v>
      </c>
      <c r="D12" s="11" t="s">
        <v>210</v>
      </c>
      <c r="E12" s="11" t="s">
        <v>210</v>
      </c>
      <c r="F12" s="11" t="s">
        <v>210</v>
      </c>
      <c r="G12" s="83" t="s">
        <v>278</v>
      </c>
      <c r="H12" s="94" t="s">
        <v>271</v>
      </c>
      <c r="I12" s="11" t="s">
        <v>210</v>
      </c>
      <c r="J12" s="11" t="s">
        <v>210</v>
      </c>
      <c r="K12" s="92" t="s">
        <v>271</v>
      </c>
      <c r="L12" s="42"/>
      <c r="M12" s="41">
        <f t="shared" si="1"/>
        <v>0.1</v>
      </c>
      <c r="N12" s="6">
        <f t="shared" si="2"/>
        <v>10</v>
      </c>
      <c r="O12" s="6">
        <f t="shared" si="3"/>
        <v>10</v>
      </c>
      <c r="P12" s="6">
        <f t="shared" si="4"/>
        <v>0.1</v>
      </c>
      <c r="Q12" s="86"/>
      <c r="R12" s="31">
        <f t="shared" si="5"/>
        <v>3</v>
      </c>
      <c r="S12" s="7">
        <v>1</v>
      </c>
      <c r="T12" s="7">
        <f t="shared" si="6"/>
        <v>1</v>
      </c>
      <c r="U12" s="98">
        <f t="shared" si="7"/>
        <v>3.3333333333333335</v>
      </c>
      <c r="V12" s="36"/>
      <c r="W12" s="7"/>
      <c r="X12" s="7"/>
      <c r="Y12" s="7"/>
      <c r="Z12" s="27"/>
      <c r="AA12" s="63">
        <f t="shared" si="8"/>
        <v>0</v>
      </c>
      <c r="AB12" s="66">
        <f t="shared" si="9"/>
        <v>0</v>
      </c>
      <c r="AC12" s="102">
        <f t="shared" si="10"/>
        <v>3</v>
      </c>
    </row>
    <row r="13" spans="1:29" x14ac:dyDescent="0.25">
      <c r="A13" s="8">
        <v>8</v>
      </c>
      <c r="B13" s="48" t="s">
        <v>12</v>
      </c>
      <c r="C13" s="11" t="s">
        <v>210</v>
      </c>
      <c r="D13" s="11" t="s">
        <v>210</v>
      </c>
      <c r="E13" s="11" t="s">
        <v>210</v>
      </c>
      <c r="F13" s="11" t="s">
        <v>210</v>
      </c>
      <c r="G13" s="84" t="s">
        <v>210</v>
      </c>
      <c r="H13" s="43">
        <v>10</v>
      </c>
      <c r="I13" s="11" t="s">
        <v>210</v>
      </c>
      <c r="J13" s="11" t="s">
        <v>210</v>
      </c>
      <c r="K13" s="92" t="s">
        <v>271</v>
      </c>
      <c r="L13" s="44"/>
      <c r="M13" s="41">
        <v>10</v>
      </c>
      <c r="N13" s="6">
        <f t="shared" si="2"/>
        <v>10</v>
      </c>
      <c r="O13" s="6">
        <f t="shared" si="3"/>
        <v>10</v>
      </c>
      <c r="P13" s="6">
        <f t="shared" si="4"/>
        <v>0.1</v>
      </c>
      <c r="Q13" s="84"/>
      <c r="R13" s="31">
        <f t="shared" si="5"/>
        <v>3</v>
      </c>
      <c r="S13" s="7">
        <v>1</v>
      </c>
      <c r="T13" s="7">
        <f t="shared" si="6"/>
        <v>1</v>
      </c>
      <c r="U13" s="98">
        <f t="shared" si="7"/>
        <v>4.4444444444444446</v>
      </c>
      <c r="V13" s="36">
        <v>2</v>
      </c>
      <c r="W13" s="7">
        <v>0</v>
      </c>
      <c r="X13" s="7">
        <v>2</v>
      </c>
      <c r="Y13" s="7">
        <v>2</v>
      </c>
      <c r="Z13" s="27">
        <v>2</v>
      </c>
      <c r="AA13" s="63">
        <f t="shared" si="8"/>
        <v>8</v>
      </c>
      <c r="AB13" s="66">
        <f t="shared" si="9"/>
        <v>5.333333333333333</v>
      </c>
      <c r="AC13" s="102">
        <f t="shared" si="10"/>
        <v>4</v>
      </c>
    </row>
    <row r="14" spans="1:29" x14ac:dyDescent="0.25">
      <c r="A14" s="8">
        <v>9</v>
      </c>
      <c r="B14" s="48" t="s">
        <v>13</v>
      </c>
      <c r="C14" s="82" t="s">
        <v>278</v>
      </c>
      <c r="D14" s="82" t="s">
        <v>278</v>
      </c>
      <c r="E14" s="82" t="s">
        <v>278</v>
      </c>
      <c r="F14" s="82" t="s">
        <v>278</v>
      </c>
      <c r="G14" s="83" t="s">
        <v>278</v>
      </c>
      <c r="H14" s="94" t="s">
        <v>271</v>
      </c>
      <c r="I14" s="92" t="s">
        <v>271</v>
      </c>
      <c r="J14" s="92" t="s">
        <v>271</v>
      </c>
      <c r="K14" s="92" t="s">
        <v>271</v>
      </c>
      <c r="L14" s="42"/>
      <c r="M14" s="41">
        <f t="shared" si="1"/>
        <v>0.1</v>
      </c>
      <c r="N14" s="6">
        <f t="shared" si="2"/>
        <v>0.1</v>
      </c>
      <c r="O14" s="6">
        <f t="shared" si="3"/>
        <v>0.1</v>
      </c>
      <c r="P14" s="6">
        <f t="shared" si="4"/>
        <v>0.1</v>
      </c>
      <c r="Q14" s="86"/>
      <c r="R14" s="31">
        <f t="shared" si="5"/>
        <v>0</v>
      </c>
      <c r="S14" s="7">
        <v>0</v>
      </c>
      <c r="T14" s="7">
        <f t="shared" si="6"/>
        <v>0</v>
      </c>
      <c r="U14" s="98">
        <f t="shared" si="7"/>
        <v>0</v>
      </c>
      <c r="V14" s="36"/>
      <c r="W14" s="7"/>
      <c r="X14" s="7"/>
      <c r="Y14" s="7"/>
      <c r="Z14" s="27"/>
      <c r="AA14" s="63">
        <f t="shared" si="8"/>
        <v>0</v>
      </c>
      <c r="AB14" s="66">
        <f t="shared" si="9"/>
        <v>0</v>
      </c>
      <c r="AC14" s="102">
        <f t="shared" si="10"/>
        <v>0</v>
      </c>
    </row>
    <row r="15" spans="1:29" x14ac:dyDescent="0.25">
      <c r="A15" s="8">
        <v>10</v>
      </c>
      <c r="B15" s="48" t="s">
        <v>14</v>
      </c>
      <c r="C15" s="11" t="s">
        <v>210</v>
      </c>
      <c r="D15" s="11" t="s">
        <v>210</v>
      </c>
      <c r="E15" s="11" t="s">
        <v>210</v>
      </c>
      <c r="F15" s="82" t="s">
        <v>278</v>
      </c>
      <c r="G15" s="83" t="s">
        <v>278</v>
      </c>
      <c r="H15" s="43">
        <v>9</v>
      </c>
      <c r="I15" s="11" t="s">
        <v>210</v>
      </c>
      <c r="J15" s="11" t="s">
        <v>210</v>
      </c>
      <c r="K15" s="92" t="s">
        <v>271</v>
      </c>
      <c r="L15" s="42"/>
      <c r="M15" s="41">
        <v>9</v>
      </c>
      <c r="N15" s="6">
        <f t="shared" si="2"/>
        <v>10</v>
      </c>
      <c r="O15" s="6">
        <f t="shared" si="3"/>
        <v>10</v>
      </c>
      <c r="P15" s="6">
        <f t="shared" si="4"/>
        <v>0.1</v>
      </c>
      <c r="Q15" s="86"/>
      <c r="R15" s="31">
        <f t="shared" si="5"/>
        <v>3</v>
      </c>
      <c r="S15" s="7">
        <v>0</v>
      </c>
      <c r="T15" s="7">
        <f t="shared" si="6"/>
        <v>1</v>
      </c>
      <c r="U15" s="98">
        <f t="shared" si="7"/>
        <v>3.3333333333333335</v>
      </c>
      <c r="V15" s="36">
        <v>2</v>
      </c>
      <c r="W15" s="7">
        <v>3</v>
      </c>
      <c r="X15" s="7">
        <v>2</v>
      </c>
      <c r="Y15" s="7">
        <v>3</v>
      </c>
      <c r="Z15" s="27">
        <v>2</v>
      </c>
      <c r="AA15" s="63">
        <f t="shared" si="8"/>
        <v>12</v>
      </c>
      <c r="AB15" s="66">
        <f t="shared" si="9"/>
        <v>8</v>
      </c>
      <c r="AC15" s="102">
        <f t="shared" si="10"/>
        <v>3</v>
      </c>
    </row>
    <row r="16" spans="1:29" x14ac:dyDescent="0.25">
      <c r="A16" s="8">
        <v>11</v>
      </c>
      <c r="B16" s="48" t="s">
        <v>15</v>
      </c>
      <c r="C16" s="11" t="s">
        <v>210</v>
      </c>
      <c r="D16" s="11" t="s">
        <v>210</v>
      </c>
      <c r="E16" s="11" t="s">
        <v>210</v>
      </c>
      <c r="F16" s="11" t="s">
        <v>210</v>
      </c>
      <c r="G16" s="84" t="s">
        <v>210</v>
      </c>
      <c r="H16" s="43">
        <v>9.6999999999999993</v>
      </c>
      <c r="I16" s="11" t="s">
        <v>210</v>
      </c>
      <c r="J16" s="11" t="s">
        <v>210</v>
      </c>
      <c r="K16" s="11" t="s">
        <v>210</v>
      </c>
      <c r="L16" s="44"/>
      <c r="M16" s="41">
        <f>H16</f>
        <v>9.6999999999999993</v>
      </c>
      <c r="N16" s="6">
        <f t="shared" si="2"/>
        <v>10</v>
      </c>
      <c r="O16" s="6">
        <f t="shared" si="3"/>
        <v>10</v>
      </c>
      <c r="P16" s="6">
        <f t="shared" si="4"/>
        <v>10</v>
      </c>
      <c r="Q16" s="84"/>
      <c r="R16" s="31">
        <f t="shared" si="5"/>
        <v>3</v>
      </c>
      <c r="S16" s="7">
        <v>1</v>
      </c>
      <c r="T16" s="7">
        <f t="shared" si="6"/>
        <v>1</v>
      </c>
      <c r="U16" s="98">
        <f t="shared" si="7"/>
        <v>5</v>
      </c>
      <c r="V16" s="36">
        <v>3</v>
      </c>
      <c r="W16" s="7">
        <v>3</v>
      </c>
      <c r="X16" s="7">
        <v>3</v>
      </c>
      <c r="Y16" s="7">
        <v>3</v>
      </c>
      <c r="Z16" s="27">
        <v>2</v>
      </c>
      <c r="AA16" s="63">
        <f t="shared" si="8"/>
        <v>14</v>
      </c>
      <c r="AB16" s="66">
        <f t="shared" si="9"/>
        <v>9.3333333333333339</v>
      </c>
      <c r="AC16" s="102">
        <f t="shared" si="10"/>
        <v>5</v>
      </c>
    </row>
    <row r="17" spans="1:29 16382:16382" x14ac:dyDescent="0.25">
      <c r="A17" s="8">
        <v>12</v>
      </c>
      <c r="B17" s="48" t="s">
        <v>16</v>
      </c>
      <c r="C17" s="11" t="s">
        <v>210</v>
      </c>
      <c r="D17" s="11" t="s">
        <v>210</v>
      </c>
      <c r="E17" s="11" t="s">
        <v>210</v>
      </c>
      <c r="F17" s="11" t="s">
        <v>210</v>
      </c>
      <c r="G17" s="84" t="s">
        <v>210</v>
      </c>
      <c r="H17" s="43">
        <v>9.6999999999999993</v>
      </c>
      <c r="I17" s="11" t="s">
        <v>210</v>
      </c>
      <c r="J17" s="11" t="s">
        <v>210</v>
      </c>
      <c r="K17" s="11" t="s">
        <v>210</v>
      </c>
      <c r="L17" s="44"/>
      <c r="M17" s="41">
        <f t="shared" ref="M17:M35" si="11">H17</f>
        <v>9.6999999999999993</v>
      </c>
      <c r="N17" s="6">
        <f t="shared" si="2"/>
        <v>10</v>
      </c>
      <c r="O17" s="6">
        <f t="shared" si="3"/>
        <v>10</v>
      </c>
      <c r="P17" s="6">
        <f t="shared" si="4"/>
        <v>10</v>
      </c>
      <c r="Q17" s="84"/>
      <c r="R17" s="31">
        <f t="shared" si="5"/>
        <v>3</v>
      </c>
      <c r="S17" s="7">
        <v>1</v>
      </c>
      <c r="T17" s="7">
        <f t="shared" si="6"/>
        <v>1</v>
      </c>
      <c r="U17" s="98">
        <f t="shared" si="7"/>
        <v>5</v>
      </c>
      <c r="V17" s="36">
        <v>3</v>
      </c>
      <c r="W17" s="7">
        <v>3</v>
      </c>
      <c r="X17" s="7">
        <v>3</v>
      </c>
      <c r="Y17" s="7">
        <v>3</v>
      </c>
      <c r="Z17" s="27">
        <v>2</v>
      </c>
      <c r="AA17" s="63">
        <f t="shared" si="8"/>
        <v>14</v>
      </c>
      <c r="AB17" s="66">
        <f t="shared" si="9"/>
        <v>9.3333333333333339</v>
      </c>
      <c r="AC17" s="102">
        <f t="shared" si="10"/>
        <v>5</v>
      </c>
    </row>
    <row r="18" spans="1:29 16382:16382" x14ac:dyDescent="0.25">
      <c r="A18" s="8">
        <v>13</v>
      </c>
      <c r="B18" s="48" t="s">
        <v>17</v>
      </c>
      <c r="C18" s="11" t="s">
        <v>210</v>
      </c>
      <c r="D18" s="11" t="s">
        <v>210</v>
      </c>
      <c r="E18" s="11" t="s">
        <v>210</v>
      </c>
      <c r="F18" s="11" t="s">
        <v>210</v>
      </c>
      <c r="G18" s="83" t="s">
        <v>278</v>
      </c>
      <c r="H18" s="94" t="s">
        <v>271</v>
      </c>
      <c r="I18" s="92" t="s">
        <v>271</v>
      </c>
      <c r="J18" s="11" t="s">
        <v>210</v>
      </c>
      <c r="K18" s="92" t="s">
        <v>271</v>
      </c>
      <c r="L18" s="42"/>
      <c r="M18" s="41">
        <v>0</v>
      </c>
      <c r="N18" s="6">
        <f t="shared" si="2"/>
        <v>0.1</v>
      </c>
      <c r="O18" s="6">
        <f t="shared" si="3"/>
        <v>10</v>
      </c>
      <c r="P18" s="6">
        <f t="shared" si="4"/>
        <v>0.1</v>
      </c>
      <c r="Q18" s="86"/>
      <c r="R18" s="31">
        <f t="shared" si="5"/>
        <v>3</v>
      </c>
      <c r="S18" s="7">
        <v>1</v>
      </c>
      <c r="T18" s="7">
        <f t="shared" si="6"/>
        <v>1</v>
      </c>
      <c r="U18" s="98">
        <f t="shared" si="7"/>
        <v>2.7777777777777777</v>
      </c>
      <c r="V18" s="36"/>
      <c r="W18" s="7"/>
      <c r="X18" s="7"/>
      <c r="Y18" s="7"/>
      <c r="Z18" s="27"/>
      <c r="AA18" s="63">
        <f t="shared" si="8"/>
        <v>0</v>
      </c>
      <c r="AB18" s="66">
        <f t="shared" si="9"/>
        <v>0</v>
      </c>
      <c r="AC18" s="102">
        <f t="shared" si="10"/>
        <v>3</v>
      </c>
      <c r="XFB18" s="11"/>
    </row>
    <row r="19" spans="1:29 16382:16382" x14ac:dyDescent="0.25">
      <c r="A19" s="8">
        <v>14</v>
      </c>
      <c r="B19" s="48" t="s">
        <v>18</v>
      </c>
      <c r="C19" s="11" t="s">
        <v>210</v>
      </c>
      <c r="D19" s="11" t="s">
        <v>210</v>
      </c>
      <c r="E19" s="11" t="s">
        <v>210</v>
      </c>
      <c r="F19" s="11" t="s">
        <v>210</v>
      </c>
      <c r="G19" s="84" t="s">
        <v>210</v>
      </c>
      <c r="H19" s="43">
        <v>10</v>
      </c>
      <c r="I19" s="11" t="s">
        <v>210</v>
      </c>
      <c r="J19" s="11" t="s">
        <v>210</v>
      </c>
      <c r="K19" s="11" t="s">
        <v>210</v>
      </c>
      <c r="L19" s="44"/>
      <c r="M19" s="41">
        <f t="shared" si="11"/>
        <v>10</v>
      </c>
      <c r="N19" s="6">
        <f t="shared" si="2"/>
        <v>10</v>
      </c>
      <c r="O19" s="6">
        <f t="shared" si="3"/>
        <v>10</v>
      </c>
      <c r="P19" s="6">
        <f t="shared" si="4"/>
        <v>10</v>
      </c>
      <c r="Q19" s="84"/>
      <c r="R19" s="31">
        <f t="shared" si="5"/>
        <v>3</v>
      </c>
      <c r="S19" s="7">
        <v>1</v>
      </c>
      <c r="T19" s="7">
        <f t="shared" si="6"/>
        <v>1</v>
      </c>
      <c r="U19" s="98">
        <f t="shared" si="7"/>
        <v>5</v>
      </c>
      <c r="V19" s="36">
        <v>3</v>
      </c>
      <c r="W19" s="7">
        <v>3</v>
      </c>
      <c r="X19" s="7">
        <v>3</v>
      </c>
      <c r="Y19" s="7">
        <v>2</v>
      </c>
      <c r="Z19" s="27">
        <v>3</v>
      </c>
      <c r="AA19" s="63">
        <f t="shared" si="8"/>
        <v>14</v>
      </c>
      <c r="AB19" s="66">
        <f t="shared" si="9"/>
        <v>9.3333333333333339</v>
      </c>
      <c r="AC19" s="102">
        <f t="shared" si="10"/>
        <v>5</v>
      </c>
    </row>
    <row r="20" spans="1:29 16382:16382" x14ac:dyDescent="0.25">
      <c r="A20" s="8">
        <v>15</v>
      </c>
      <c r="B20" s="48" t="s">
        <v>19</v>
      </c>
      <c r="C20" s="11" t="s">
        <v>210</v>
      </c>
      <c r="D20" s="82" t="s">
        <v>278</v>
      </c>
      <c r="E20" s="82" t="s">
        <v>278</v>
      </c>
      <c r="F20" s="82" t="s">
        <v>278</v>
      </c>
      <c r="G20" s="83" t="s">
        <v>278</v>
      </c>
      <c r="H20" s="43">
        <v>10</v>
      </c>
      <c r="I20" s="11" t="s">
        <v>210</v>
      </c>
      <c r="J20" s="92" t="s">
        <v>271</v>
      </c>
      <c r="K20" s="92" t="s">
        <v>271</v>
      </c>
      <c r="L20" s="42"/>
      <c r="M20" s="41">
        <f t="shared" si="11"/>
        <v>10</v>
      </c>
      <c r="N20" s="6">
        <f t="shared" si="2"/>
        <v>10</v>
      </c>
      <c r="O20" s="6">
        <f t="shared" si="3"/>
        <v>0.1</v>
      </c>
      <c r="P20" s="6">
        <f t="shared" si="4"/>
        <v>0.1</v>
      </c>
      <c r="Q20" s="86"/>
      <c r="R20" s="31">
        <f t="shared" si="5"/>
        <v>3</v>
      </c>
      <c r="S20" s="7">
        <v>0</v>
      </c>
      <c r="T20" s="7">
        <f t="shared" si="6"/>
        <v>1</v>
      </c>
      <c r="U20" s="98">
        <f t="shared" si="7"/>
        <v>1.6666666666666667</v>
      </c>
      <c r="V20" s="36"/>
      <c r="W20" s="7"/>
      <c r="X20" s="7"/>
      <c r="Y20" s="7"/>
      <c r="Z20" s="27"/>
      <c r="AA20" s="63">
        <f t="shared" si="8"/>
        <v>0</v>
      </c>
      <c r="AB20" s="66">
        <f t="shared" si="9"/>
        <v>0</v>
      </c>
      <c r="AC20" s="102">
        <f t="shared" si="10"/>
        <v>2</v>
      </c>
    </row>
    <row r="21" spans="1:29 16382:16382" x14ac:dyDescent="0.25">
      <c r="A21" s="8">
        <v>16</v>
      </c>
      <c r="B21" s="48" t="s">
        <v>20</v>
      </c>
      <c r="C21" s="82" t="s">
        <v>278</v>
      </c>
      <c r="D21" s="82" t="s">
        <v>278</v>
      </c>
      <c r="E21" s="82" t="s">
        <v>278</v>
      </c>
      <c r="F21" s="82" t="s">
        <v>278</v>
      </c>
      <c r="G21" s="83" t="s">
        <v>278</v>
      </c>
      <c r="H21" s="94" t="s">
        <v>271</v>
      </c>
      <c r="I21" s="92" t="s">
        <v>271</v>
      </c>
      <c r="J21" s="92" t="s">
        <v>271</v>
      </c>
      <c r="K21" s="92" t="s">
        <v>271</v>
      </c>
      <c r="L21" s="42"/>
      <c r="M21" s="41">
        <v>0</v>
      </c>
      <c r="N21" s="6">
        <f t="shared" si="2"/>
        <v>0.1</v>
      </c>
      <c r="O21" s="6">
        <f t="shared" si="3"/>
        <v>0.1</v>
      </c>
      <c r="P21" s="6">
        <f t="shared" si="4"/>
        <v>0.1</v>
      </c>
      <c r="Q21" s="86"/>
      <c r="R21" s="31">
        <f t="shared" si="5"/>
        <v>0</v>
      </c>
      <c r="S21" s="7">
        <v>0</v>
      </c>
      <c r="T21" s="7">
        <f t="shared" si="6"/>
        <v>0</v>
      </c>
      <c r="U21" s="98">
        <f t="shared" si="7"/>
        <v>0</v>
      </c>
      <c r="V21" s="36"/>
      <c r="W21" s="7"/>
      <c r="X21" s="7"/>
      <c r="Y21" s="7"/>
      <c r="Z21" s="27"/>
      <c r="AA21" s="63">
        <f t="shared" si="8"/>
        <v>0</v>
      </c>
      <c r="AB21" s="66">
        <f t="shared" si="9"/>
        <v>0</v>
      </c>
      <c r="AC21" s="102">
        <f t="shared" si="10"/>
        <v>0</v>
      </c>
    </row>
    <row r="22" spans="1:29 16382:16382" x14ac:dyDescent="0.25">
      <c r="A22" s="8">
        <v>17</v>
      </c>
      <c r="B22" s="48" t="s">
        <v>21</v>
      </c>
      <c r="C22" s="11" t="s">
        <v>210</v>
      </c>
      <c r="D22" s="82" t="s">
        <v>278</v>
      </c>
      <c r="E22" s="82" t="s">
        <v>278</v>
      </c>
      <c r="F22" s="82" t="s">
        <v>278</v>
      </c>
      <c r="G22" s="83" t="s">
        <v>278</v>
      </c>
      <c r="H22" s="43">
        <v>10</v>
      </c>
      <c r="I22" s="92" t="s">
        <v>271</v>
      </c>
      <c r="J22" s="92" t="s">
        <v>271</v>
      </c>
      <c r="K22" s="11" t="s">
        <v>210</v>
      </c>
      <c r="L22" s="32"/>
      <c r="M22" s="41">
        <f t="shared" si="11"/>
        <v>10</v>
      </c>
      <c r="N22" s="6">
        <f t="shared" si="2"/>
        <v>0.1</v>
      </c>
      <c r="O22" s="6">
        <f t="shared" si="3"/>
        <v>0.1</v>
      </c>
      <c r="P22" s="6">
        <f t="shared" si="4"/>
        <v>10</v>
      </c>
      <c r="Q22" s="27"/>
      <c r="R22" s="31">
        <f t="shared" si="5"/>
        <v>3</v>
      </c>
      <c r="S22" s="7">
        <v>0</v>
      </c>
      <c r="T22" s="7">
        <f t="shared" si="6"/>
        <v>1</v>
      </c>
      <c r="U22" s="98">
        <f t="shared" si="7"/>
        <v>1.6666666666666667</v>
      </c>
      <c r="V22" s="36"/>
      <c r="W22" s="7"/>
      <c r="X22" s="7"/>
      <c r="Y22" s="7"/>
      <c r="Z22" s="27"/>
      <c r="AA22" s="63">
        <f t="shared" si="8"/>
        <v>0</v>
      </c>
      <c r="AB22" s="66">
        <f t="shared" si="9"/>
        <v>0</v>
      </c>
      <c r="AC22" s="102">
        <f t="shared" si="10"/>
        <v>2</v>
      </c>
    </row>
    <row r="23" spans="1:29 16382:16382" x14ac:dyDescent="0.25">
      <c r="A23" s="8">
        <v>18</v>
      </c>
      <c r="B23" s="48" t="s">
        <v>22</v>
      </c>
      <c r="C23" s="11" t="s">
        <v>210</v>
      </c>
      <c r="D23" s="11" t="s">
        <v>210</v>
      </c>
      <c r="E23" s="11" t="s">
        <v>210</v>
      </c>
      <c r="F23" s="82" t="s">
        <v>278</v>
      </c>
      <c r="G23" s="83" t="s">
        <v>278</v>
      </c>
      <c r="H23" s="94" t="s">
        <v>271</v>
      </c>
      <c r="I23" s="92" t="s">
        <v>271</v>
      </c>
      <c r="J23" s="92" t="s">
        <v>271</v>
      </c>
      <c r="K23" s="92" t="s">
        <v>271</v>
      </c>
      <c r="L23" s="32"/>
      <c r="M23" s="41">
        <v>0</v>
      </c>
      <c r="N23" s="6">
        <f t="shared" si="2"/>
        <v>0.1</v>
      </c>
      <c r="O23" s="6">
        <f t="shared" si="3"/>
        <v>0.1</v>
      </c>
      <c r="P23" s="6">
        <f t="shared" si="4"/>
        <v>0.1</v>
      </c>
      <c r="Q23" s="27"/>
      <c r="R23" s="31">
        <f t="shared" si="5"/>
        <v>3</v>
      </c>
      <c r="S23" s="7">
        <v>0</v>
      </c>
      <c r="T23" s="7">
        <f t="shared" si="6"/>
        <v>1</v>
      </c>
      <c r="U23" s="98">
        <f t="shared" si="7"/>
        <v>1.6666666666666667</v>
      </c>
      <c r="V23" s="36"/>
      <c r="W23" s="7"/>
      <c r="X23" s="7"/>
      <c r="Y23" s="7"/>
      <c r="Z23" s="27"/>
      <c r="AA23" s="63">
        <f t="shared" si="8"/>
        <v>0</v>
      </c>
      <c r="AB23" s="66">
        <f t="shared" si="9"/>
        <v>0</v>
      </c>
      <c r="AC23" s="102">
        <f t="shared" si="10"/>
        <v>2</v>
      </c>
    </row>
    <row r="24" spans="1:29 16382:16382" x14ac:dyDescent="0.25">
      <c r="A24" s="8">
        <v>19</v>
      </c>
      <c r="B24" s="48" t="s">
        <v>23</v>
      </c>
      <c r="C24" s="11" t="s">
        <v>210</v>
      </c>
      <c r="D24" s="11" t="s">
        <v>210</v>
      </c>
      <c r="E24" s="82" t="s">
        <v>278</v>
      </c>
      <c r="F24" s="82" t="s">
        <v>278</v>
      </c>
      <c r="G24" s="83" t="s">
        <v>278</v>
      </c>
      <c r="H24" s="43">
        <v>9</v>
      </c>
      <c r="I24" s="11" t="s">
        <v>210</v>
      </c>
      <c r="J24" s="11" t="s">
        <v>210</v>
      </c>
      <c r="K24" s="11" t="s">
        <v>210</v>
      </c>
      <c r="L24" s="32"/>
      <c r="M24" s="41">
        <f t="shared" si="11"/>
        <v>9</v>
      </c>
      <c r="N24" s="6">
        <f t="shared" si="2"/>
        <v>10</v>
      </c>
      <c r="O24" s="6">
        <f t="shared" si="3"/>
        <v>10</v>
      </c>
      <c r="P24" s="6">
        <f t="shared" si="4"/>
        <v>10</v>
      </c>
      <c r="Q24" s="27"/>
      <c r="R24" s="31">
        <f t="shared" si="5"/>
        <v>3</v>
      </c>
      <c r="S24" s="7">
        <v>0</v>
      </c>
      <c r="T24" s="7">
        <f t="shared" si="6"/>
        <v>1</v>
      </c>
      <c r="U24" s="98">
        <f t="shared" si="7"/>
        <v>3.3333333333333335</v>
      </c>
      <c r="V24" s="36">
        <v>3</v>
      </c>
      <c r="W24" s="7">
        <v>3</v>
      </c>
      <c r="X24" s="7">
        <v>2</v>
      </c>
      <c r="Y24" s="7">
        <v>2</v>
      </c>
      <c r="Z24" s="27">
        <v>2</v>
      </c>
      <c r="AA24" s="63">
        <f t="shared" si="8"/>
        <v>12</v>
      </c>
      <c r="AB24" s="66">
        <f t="shared" si="9"/>
        <v>8</v>
      </c>
      <c r="AC24" s="102">
        <f t="shared" si="10"/>
        <v>3</v>
      </c>
    </row>
    <row r="25" spans="1:29 16382:16382" x14ac:dyDescent="0.25">
      <c r="A25" s="8">
        <v>20</v>
      </c>
      <c r="B25" s="48" t="s">
        <v>24</v>
      </c>
      <c r="C25" s="82" t="s">
        <v>278</v>
      </c>
      <c r="D25" s="82" t="s">
        <v>278</v>
      </c>
      <c r="E25" s="82" t="s">
        <v>278</v>
      </c>
      <c r="F25" s="82" t="s">
        <v>278</v>
      </c>
      <c r="G25" s="83" t="s">
        <v>278</v>
      </c>
      <c r="H25" s="94" t="s">
        <v>271</v>
      </c>
      <c r="I25" s="92" t="s">
        <v>271</v>
      </c>
      <c r="J25" s="92" t="s">
        <v>271</v>
      </c>
      <c r="K25" s="92" t="s">
        <v>271</v>
      </c>
      <c r="L25" s="32"/>
      <c r="M25" s="41">
        <v>0</v>
      </c>
      <c r="N25" s="6">
        <f t="shared" si="2"/>
        <v>0.1</v>
      </c>
      <c r="O25" s="6">
        <f t="shared" si="3"/>
        <v>0.1</v>
      </c>
      <c r="P25" s="6">
        <f t="shared" si="4"/>
        <v>0.1</v>
      </c>
      <c r="Q25" s="27"/>
      <c r="R25" s="31">
        <f t="shared" si="5"/>
        <v>0</v>
      </c>
      <c r="S25" s="7">
        <v>0</v>
      </c>
      <c r="T25" s="7">
        <f t="shared" si="6"/>
        <v>0</v>
      </c>
      <c r="U25" s="98">
        <f t="shared" si="7"/>
        <v>0</v>
      </c>
      <c r="V25" s="36"/>
      <c r="W25" s="7"/>
      <c r="X25" s="7"/>
      <c r="Y25" s="7"/>
      <c r="Z25" s="27"/>
      <c r="AA25" s="63">
        <f t="shared" si="8"/>
        <v>0</v>
      </c>
      <c r="AB25" s="66">
        <f t="shared" si="9"/>
        <v>0</v>
      </c>
      <c r="AC25" s="102">
        <f t="shared" si="10"/>
        <v>0</v>
      </c>
    </row>
    <row r="26" spans="1:29 16382:16382" x14ac:dyDescent="0.25">
      <c r="A26" s="8">
        <v>21</v>
      </c>
      <c r="B26" s="48" t="s">
        <v>25</v>
      </c>
      <c r="C26" s="11" t="s">
        <v>210</v>
      </c>
      <c r="D26" s="82" t="s">
        <v>278</v>
      </c>
      <c r="E26" s="11" t="s">
        <v>210</v>
      </c>
      <c r="F26" s="11" t="s">
        <v>210</v>
      </c>
      <c r="G26" s="83" t="s">
        <v>278</v>
      </c>
      <c r="H26" s="43">
        <v>10</v>
      </c>
      <c r="I26" s="92" t="s">
        <v>271</v>
      </c>
      <c r="J26" s="92" t="s">
        <v>271</v>
      </c>
      <c r="K26" s="92" t="s">
        <v>271</v>
      </c>
      <c r="L26" s="32"/>
      <c r="M26" s="41">
        <f t="shared" si="11"/>
        <v>10</v>
      </c>
      <c r="N26" s="6">
        <f t="shared" si="2"/>
        <v>0.1</v>
      </c>
      <c r="O26" s="6">
        <f t="shared" si="3"/>
        <v>0.1</v>
      </c>
      <c r="P26" s="6">
        <f t="shared" si="4"/>
        <v>0.1</v>
      </c>
      <c r="Q26" s="27"/>
      <c r="R26" s="31">
        <f t="shared" si="5"/>
        <v>3</v>
      </c>
      <c r="S26" s="7">
        <v>0</v>
      </c>
      <c r="T26" s="7">
        <f t="shared" si="6"/>
        <v>1</v>
      </c>
      <c r="U26" s="98">
        <f t="shared" si="7"/>
        <v>2.2222222222222223</v>
      </c>
      <c r="V26" s="36"/>
      <c r="W26" s="7"/>
      <c r="X26" s="7"/>
      <c r="Y26" s="7"/>
      <c r="Z26" s="27"/>
      <c r="AA26" s="63">
        <f t="shared" si="8"/>
        <v>0</v>
      </c>
      <c r="AB26" s="66">
        <f t="shared" si="9"/>
        <v>0</v>
      </c>
      <c r="AC26" s="102">
        <f t="shared" si="10"/>
        <v>2</v>
      </c>
    </row>
    <row r="27" spans="1:29 16382:16382" x14ac:dyDescent="0.25">
      <c r="A27" s="8">
        <v>22</v>
      </c>
      <c r="B27" s="48" t="s">
        <v>26</v>
      </c>
      <c r="C27" s="82" t="s">
        <v>278</v>
      </c>
      <c r="D27" s="82" t="s">
        <v>278</v>
      </c>
      <c r="E27" s="82" t="s">
        <v>278</v>
      </c>
      <c r="F27" s="82" t="s">
        <v>278</v>
      </c>
      <c r="G27" s="83" t="s">
        <v>278</v>
      </c>
      <c r="H27" s="94" t="s">
        <v>271</v>
      </c>
      <c r="I27" s="92" t="s">
        <v>271</v>
      </c>
      <c r="J27" s="92" t="s">
        <v>271</v>
      </c>
      <c r="K27" s="92" t="s">
        <v>271</v>
      </c>
      <c r="L27" s="32"/>
      <c r="M27" s="41">
        <v>0</v>
      </c>
      <c r="N27" s="6">
        <f t="shared" si="2"/>
        <v>0.1</v>
      </c>
      <c r="O27" s="6">
        <f t="shared" si="3"/>
        <v>0.1</v>
      </c>
      <c r="P27" s="6">
        <f t="shared" si="4"/>
        <v>0.1</v>
      </c>
      <c r="Q27" s="27"/>
      <c r="R27" s="31">
        <f t="shared" si="5"/>
        <v>0</v>
      </c>
      <c r="S27" s="7">
        <v>0</v>
      </c>
      <c r="T27" s="7">
        <f t="shared" si="6"/>
        <v>0</v>
      </c>
      <c r="U27" s="98">
        <f t="shared" si="7"/>
        <v>0</v>
      </c>
      <c r="V27" s="36"/>
      <c r="W27" s="7"/>
      <c r="X27" s="7"/>
      <c r="Y27" s="7"/>
      <c r="Z27" s="27"/>
      <c r="AA27" s="63">
        <f t="shared" si="8"/>
        <v>0</v>
      </c>
      <c r="AB27" s="66">
        <f t="shared" si="9"/>
        <v>0</v>
      </c>
      <c r="AC27" s="102">
        <f t="shared" si="10"/>
        <v>0</v>
      </c>
    </row>
    <row r="28" spans="1:29 16382:16382" x14ac:dyDescent="0.25">
      <c r="A28" s="8">
        <v>23</v>
      </c>
      <c r="B28" s="48" t="s">
        <v>27</v>
      </c>
      <c r="C28" s="11" t="s">
        <v>210</v>
      </c>
      <c r="D28" s="11" t="s">
        <v>210</v>
      </c>
      <c r="E28" s="11" t="s">
        <v>210</v>
      </c>
      <c r="F28" s="82" t="s">
        <v>278</v>
      </c>
      <c r="G28" s="83" t="s">
        <v>278</v>
      </c>
      <c r="H28" s="43">
        <v>10</v>
      </c>
      <c r="I28" s="92" t="s">
        <v>271</v>
      </c>
      <c r="J28" s="92" t="s">
        <v>271</v>
      </c>
      <c r="K28" s="92" t="s">
        <v>271</v>
      </c>
      <c r="L28" s="32"/>
      <c r="M28" s="41">
        <f t="shared" si="11"/>
        <v>10</v>
      </c>
      <c r="N28" s="6">
        <f t="shared" si="2"/>
        <v>0.1</v>
      </c>
      <c r="O28" s="6">
        <f t="shared" si="3"/>
        <v>0.1</v>
      </c>
      <c r="P28" s="6">
        <f t="shared" si="4"/>
        <v>0.1</v>
      </c>
      <c r="Q28" s="27"/>
      <c r="R28" s="31">
        <f t="shared" si="5"/>
        <v>3</v>
      </c>
      <c r="S28" s="7">
        <v>0</v>
      </c>
      <c r="T28" s="7">
        <f t="shared" si="6"/>
        <v>1</v>
      </c>
      <c r="U28" s="98">
        <f t="shared" si="7"/>
        <v>2.2222222222222223</v>
      </c>
      <c r="V28" s="36"/>
      <c r="W28" s="7"/>
      <c r="X28" s="7"/>
      <c r="Y28" s="7"/>
      <c r="Z28" s="27"/>
      <c r="AA28" s="63">
        <f t="shared" si="8"/>
        <v>0</v>
      </c>
      <c r="AB28" s="66">
        <f t="shared" si="9"/>
        <v>0</v>
      </c>
      <c r="AC28" s="102">
        <f t="shared" si="10"/>
        <v>2</v>
      </c>
    </row>
    <row r="29" spans="1:29 16382:16382" x14ac:dyDescent="0.25">
      <c r="A29" s="8">
        <v>24</v>
      </c>
      <c r="B29" s="48" t="s">
        <v>28</v>
      </c>
      <c r="C29" s="82" t="s">
        <v>278</v>
      </c>
      <c r="D29" s="82" t="s">
        <v>278</v>
      </c>
      <c r="E29" s="82" t="s">
        <v>278</v>
      </c>
      <c r="F29" s="82" t="s">
        <v>278</v>
      </c>
      <c r="G29" s="83" t="s">
        <v>278</v>
      </c>
      <c r="H29" s="94" t="s">
        <v>271</v>
      </c>
      <c r="I29" s="92" t="s">
        <v>271</v>
      </c>
      <c r="J29" s="92" t="s">
        <v>271</v>
      </c>
      <c r="K29" s="92" t="s">
        <v>271</v>
      </c>
      <c r="L29" s="32"/>
      <c r="M29" s="41">
        <v>0</v>
      </c>
      <c r="N29" s="6">
        <f t="shared" si="2"/>
        <v>0.1</v>
      </c>
      <c r="O29" s="6">
        <f t="shared" si="3"/>
        <v>0.1</v>
      </c>
      <c r="P29" s="6">
        <f t="shared" si="4"/>
        <v>0.1</v>
      </c>
      <c r="Q29" s="27"/>
      <c r="R29" s="31">
        <f t="shared" si="5"/>
        <v>0</v>
      </c>
      <c r="S29" s="7">
        <v>0</v>
      </c>
      <c r="T29" s="7">
        <f t="shared" si="6"/>
        <v>0</v>
      </c>
      <c r="U29" s="98">
        <f t="shared" si="7"/>
        <v>0</v>
      </c>
      <c r="V29" s="36"/>
      <c r="W29" s="7"/>
      <c r="X29" s="7"/>
      <c r="Y29" s="7"/>
      <c r="Z29" s="27"/>
      <c r="AA29" s="63">
        <f t="shared" si="8"/>
        <v>0</v>
      </c>
      <c r="AB29" s="66">
        <f t="shared" si="9"/>
        <v>0</v>
      </c>
      <c r="AC29" s="102">
        <f t="shared" si="10"/>
        <v>0</v>
      </c>
    </row>
    <row r="30" spans="1:29 16382:16382" x14ac:dyDescent="0.25">
      <c r="A30" s="8">
        <v>25</v>
      </c>
      <c r="B30" s="48" t="s">
        <v>29</v>
      </c>
      <c r="C30" s="82" t="s">
        <v>278</v>
      </c>
      <c r="D30" s="82" t="s">
        <v>278</v>
      </c>
      <c r="E30" s="82" t="s">
        <v>278</v>
      </c>
      <c r="F30" s="82" t="s">
        <v>278</v>
      </c>
      <c r="G30" s="83" t="s">
        <v>278</v>
      </c>
      <c r="H30" s="94" t="s">
        <v>271</v>
      </c>
      <c r="I30" s="92" t="s">
        <v>271</v>
      </c>
      <c r="J30" s="92" t="s">
        <v>271</v>
      </c>
      <c r="K30" s="92" t="s">
        <v>271</v>
      </c>
      <c r="L30" s="32"/>
      <c r="M30" s="41">
        <v>0</v>
      </c>
      <c r="N30" s="6">
        <f t="shared" si="2"/>
        <v>0.1</v>
      </c>
      <c r="O30" s="6">
        <f t="shared" si="3"/>
        <v>0.1</v>
      </c>
      <c r="P30" s="6">
        <f t="shared" si="4"/>
        <v>0.1</v>
      </c>
      <c r="Q30" s="27"/>
      <c r="R30" s="31">
        <f t="shared" si="5"/>
        <v>0</v>
      </c>
      <c r="S30" s="7">
        <v>0</v>
      </c>
      <c r="T30" s="7">
        <f t="shared" si="6"/>
        <v>0</v>
      </c>
      <c r="U30" s="98">
        <f t="shared" si="7"/>
        <v>0</v>
      </c>
      <c r="V30" s="36"/>
      <c r="W30" s="7"/>
      <c r="X30" s="7"/>
      <c r="Y30" s="7"/>
      <c r="Z30" s="27"/>
      <c r="AA30" s="63">
        <f t="shared" si="8"/>
        <v>0</v>
      </c>
      <c r="AB30" s="66">
        <f t="shared" si="9"/>
        <v>0</v>
      </c>
      <c r="AC30" s="102">
        <f t="shared" si="10"/>
        <v>0</v>
      </c>
    </row>
    <row r="31" spans="1:29 16382:16382" x14ac:dyDescent="0.25">
      <c r="A31" s="8">
        <v>26</v>
      </c>
      <c r="B31" s="48" t="s">
        <v>30</v>
      </c>
      <c r="C31" s="82" t="s">
        <v>278</v>
      </c>
      <c r="D31" s="82" t="s">
        <v>278</v>
      </c>
      <c r="E31" s="82" t="s">
        <v>278</v>
      </c>
      <c r="F31" s="82" t="s">
        <v>278</v>
      </c>
      <c r="G31" s="83" t="s">
        <v>278</v>
      </c>
      <c r="H31" s="94" t="s">
        <v>271</v>
      </c>
      <c r="I31" s="92" t="s">
        <v>271</v>
      </c>
      <c r="J31" s="92" t="s">
        <v>271</v>
      </c>
      <c r="K31" s="92" t="s">
        <v>271</v>
      </c>
      <c r="L31" s="32"/>
      <c r="M31" s="41">
        <v>0</v>
      </c>
      <c r="N31" s="6">
        <f t="shared" si="2"/>
        <v>0.1</v>
      </c>
      <c r="O31" s="6">
        <f t="shared" si="3"/>
        <v>0.1</v>
      </c>
      <c r="P31" s="6">
        <f t="shared" si="4"/>
        <v>0.1</v>
      </c>
      <c r="Q31" s="27"/>
      <c r="R31" s="31">
        <f t="shared" si="5"/>
        <v>0</v>
      </c>
      <c r="S31" s="7">
        <v>0</v>
      </c>
      <c r="T31" s="7">
        <f t="shared" si="6"/>
        <v>0</v>
      </c>
      <c r="U31" s="98">
        <f t="shared" si="7"/>
        <v>0</v>
      </c>
      <c r="V31" s="36"/>
      <c r="W31" s="7"/>
      <c r="X31" s="7"/>
      <c r="Y31" s="7"/>
      <c r="Z31" s="27"/>
      <c r="AA31" s="63">
        <f t="shared" si="8"/>
        <v>0</v>
      </c>
      <c r="AB31" s="66">
        <f t="shared" si="9"/>
        <v>0</v>
      </c>
      <c r="AC31" s="102">
        <f t="shared" si="10"/>
        <v>0</v>
      </c>
    </row>
    <row r="32" spans="1:29 16382:16382" x14ac:dyDescent="0.25">
      <c r="A32" s="8">
        <v>27</v>
      </c>
      <c r="B32" s="48" t="s">
        <v>31</v>
      </c>
      <c r="C32" s="82" t="s">
        <v>278</v>
      </c>
      <c r="D32" s="82" t="s">
        <v>278</v>
      </c>
      <c r="E32" s="82" t="s">
        <v>278</v>
      </c>
      <c r="F32" s="82" t="s">
        <v>278</v>
      </c>
      <c r="G32" s="83" t="s">
        <v>278</v>
      </c>
      <c r="H32" s="94" t="s">
        <v>271</v>
      </c>
      <c r="I32" s="92" t="s">
        <v>271</v>
      </c>
      <c r="J32" s="92" t="s">
        <v>271</v>
      </c>
      <c r="K32" s="92" t="s">
        <v>271</v>
      </c>
      <c r="L32" s="32"/>
      <c r="M32" s="41">
        <v>0</v>
      </c>
      <c r="N32" s="6">
        <f t="shared" si="2"/>
        <v>0.1</v>
      </c>
      <c r="O32" s="6">
        <f t="shared" si="3"/>
        <v>0.1</v>
      </c>
      <c r="P32" s="6">
        <f t="shared" si="4"/>
        <v>0.1</v>
      </c>
      <c r="Q32" s="27"/>
      <c r="R32" s="31">
        <f t="shared" si="5"/>
        <v>0</v>
      </c>
      <c r="S32" s="7">
        <v>0</v>
      </c>
      <c r="T32" s="7">
        <f t="shared" si="6"/>
        <v>0</v>
      </c>
      <c r="U32" s="98">
        <f t="shared" si="7"/>
        <v>0</v>
      </c>
      <c r="V32" s="36"/>
      <c r="W32" s="7"/>
      <c r="X32" s="7"/>
      <c r="Y32" s="7"/>
      <c r="Z32" s="27"/>
      <c r="AA32" s="63">
        <f t="shared" si="8"/>
        <v>0</v>
      </c>
      <c r="AB32" s="66">
        <f t="shared" si="9"/>
        <v>0</v>
      </c>
      <c r="AC32" s="102">
        <f t="shared" si="10"/>
        <v>0</v>
      </c>
    </row>
    <row r="33" spans="1:29" x14ac:dyDescent="0.25">
      <c r="A33" s="8">
        <v>28</v>
      </c>
      <c r="B33" s="48" t="s">
        <v>32</v>
      </c>
      <c r="C33" s="82" t="s">
        <v>278</v>
      </c>
      <c r="D33" s="82" t="s">
        <v>278</v>
      </c>
      <c r="E33" s="82" t="s">
        <v>278</v>
      </c>
      <c r="F33" s="82" t="s">
        <v>278</v>
      </c>
      <c r="G33" s="83" t="s">
        <v>278</v>
      </c>
      <c r="H33" s="94" t="s">
        <v>271</v>
      </c>
      <c r="I33" s="92" t="s">
        <v>271</v>
      </c>
      <c r="J33" s="92" t="s">
        <v>271</v>
      </c>
      <c r="K33" s="92" t="s">
        <v>271</v>
      </c>
      <c r="L33" s="32"/>
      <c r="M33" s="41">
        <v>0</v>
      </c>
      <c r="N33" s="6">
        <f t="shared" si="2"/>
        <v>0.1</v>
      </c>
      <c r="O33" s="6">
        <f t="shared" si="3"/>
        <v>0.1</v>
      </c>
      <c r="P33" s="6">
        <f t="shared" si="4"/>
        <v>0.1</v>
      </c>
      <c r="Q33" s="27"/>
      <c r="R33" s="31">
        <f t="shared" si="5"/>
        <v>0</v>
      </c>
      <c r="S33" s="7">
        <v>0</v>
      </c>
      <c r="T33" s="7">
        <f t="shared" si="6"/>
        <v>0</v>
      </c>
      <c r="U33" s="98">
        <f t="shared" si="7"/>
        <v>0</v>
      </c>
      <c r="V33" s="36"/>
      <c r="W33" s="7"/>
      <c r="X33" s="7"/>
      <c r="Y33" s="7"/>
      <c r="Z33" s="27"/>
      <c r="AA33" s="63">
        <f t="shared" si="8"/>
        <v>0</v>
      </c>
      <c r="AB33" s="66">
        <f t="shared" si="9"/>
        <v>0</v>
      </c>
      <c r="AC33" s="102">
        <f t="shared" si="10"/>
        <v>0</v>
      </c>
    </row>
    <row r="34" spans="1:29" x14ac:dyDescent="0.25">
      <c r="A34" s="8">
        <v>29</v>
      </c>
      <c r="B34" s="48" t="s">
        <v>33</v>
      </c>
      <c r="C34" s="82" t="s">
        <v>278</v>
      </c>
      <c r="D34" s="82" t="s">
        <v>278</v>
      </c>
      <c r="E34" s="82" t="s">
        <v>278</v>
      </c>
      <c r="F34" s="82" t="s">
        <v>278</v>
      </c>
      <c r="G34" s="83" t="s">
        <v>278</v>
      </c>
      <c r="H34" s="94" t="s">
        <v>271</v>
      </c>
      <c r="I34" s="92" t="s">
        <v>271</v>
      </c>
      <c r="J34" s="92" t="s">
        <v>271</v>
      </c>
      <c r="K34" s="92" t="s">
        <v>271</v>
      </c>
      <c r="L34" s="32"/>
      <c r="M34" s="41">
        <v>0</v>
      </c>
      <c r="N34" s="6">
        <f t="shared" si="2"/>
        <v>0.1</v>
      </c>
      <c r="O34" s="6">
        <f t="shared" si="3"/>
        <v>0.1</v>
      </c>
      <c r="P34" s="6">
        <f t="shared" si="4"/>
        <v>0.1</v>
      </c>
      <c r="Q34" s="27"/>
      <c r="R34" s="31">
        <f t="shared" si="5"/>
        <v>0</v>
      </c>
      <c r="S34" s="7">
        <v>0</v>
      </c>
      <c r="T34" s="7">
        <f t="shared" si="6"/>
        <v>0</v>
      </c>
      <c r="U34" s="98">
        <f t="shared" si="7"/>
        <v>0</v>
      </c>
      <c r="V34" s="36"/>
      <c r="W34" s="7"/>
      <c r="X34" s="7"/>
      <c r="Y34" s="7"/>
      <c r="Z34" s="27"/>
      <c r="AA34" s="63">
        <f t="shared" si="8"/>
        <v>0</v>
      </c>
      <c r="AB34" s="66">
        <f t="shared" si="9"/>
        <v>0</v>
      </c>
      <c r="AC34" s="102">
        <f t="shared" si="10"/>
        <v>0</v>
      </c>
    </row>
    <row r="35" spans="1:29" ht="15.75" thickBot="1" x14ac:dyDescent="0.3">
      <c r="A35" s="8">
        <v>30</v>
      </c>
      <c r="B35" s="48" t="s">
        <v>213</v>
      </c>
      <c r="C35" s="11" t="s">
        <v>210</v>
      </c>
      <c r="D35" s="11" t="s">
        <v>210</v>
      </c>
      <c r="E35" s="11" t="s">
        <v>210</v>
      </c>
      <c r="F35" s="11" t="s">
        <v>210</v>
      </c>
      <c r="G35" s="84" t="s">
        <v>210</v>
      </c>
      <c r="H35" s="45">
        <v>10</v>
      </c>
      <c r="I35" s="46" t="s">
        <v>210</v>
      </c>
      <c r="J35" s="46" t="s">
        <v>210</v>
      </c>
      <c r="K35" s="46" t="s">
        <v>210</v>
      </c>
      <c r="L35" s="47"/>
      <c r="M35" s="90">
        <f t="shared" si="11"/>
        <v>10</v>
      </c>
      <c r="N35" s="91">
        <f t="shared" si="2"/>
        <v>10</v>
      </c>
      <c r="O35" s="91">
        <f t="shared" si="3"/>
        <v>10</v>
      </c>
      <c r="P35" s="91">
        <f t="shared" si="4"/>
        <v>10</v>
      </c>
      <c r="Q35" s="87"/>
      <c r="R35" s="33">
        <f t="shared" si="5"/>
        <v>3</v>
      </c>
      <c r="S35" s="34">
        <v>0</v>
      </c>
      <c r="T35" s="34">
        <f t="shared" si="6"/>
        <v>1</v>
      </c>
      <c r="U35" s="99">
        <f t="shared" si="7"/>
        <v>5</v>
      </c>
      <c r="V35" s="37">
        <v>3</v>
      </c>
      <c r="W35" s="34">
        <v>0</v>
      </c>
      <c r="X35" s="34">
        <v>3</v>
      </c>
      <c r="Y35" s="34">
        <v>3</v>
      </c>
      <c r="Z35" s="58">
        <v>3</v>
      </c>
      <c r="AA35" s="64">
        <f t="shared" si="8"/>
        <v>12</v>
      </c>
      <c r="AB35" s="67">
        <f t="shared" si="9"/>
        <v>8</v>
      </c>
      <c r="AC35" s="103">
        <v>5</v>
      </c>
    </row>
    <row r="36" spans="1:29" x14ac:dyDescent="0.25">
      <c r="AC36" s="102"/>
    </row>
  </sheetData>
  <sortState xmlns:xlrd2="http://schemas.microsoft.com/office/spreadsheetml/2017/richdata2" ref="B4:L35">
    <sortCondition ref="L35"/>
  </sortState>
  <mergeCells count="8">
    <mergeCell ref="V4:Z4"/>
    <mergeCell ref="AA4:AB4"/>
    <mergeCell ref="M4:Q4"/>
    <mergeCell ref="H4:L4"/>
    <mergeCell ref="A1:B1"/>
    <mergeCell ref="A4:A5"/>
    <mergeCell ref="B4:B5"/>
    <mergeCell ref="C4:G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9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2A44-44B0-4BEF-BA9E-25C937861E39}">
  <dimension ref="A1:AC40"/>
  <sheetViews>
    <sheetView topLeftCell="A19" workbookViewId="0">
      <selection activeCell="AB6" sqref="AB6:AB40"/>
    </sheetView>
  </sheetViews>
  <sheetFormatPr baseColWidth="10" defaultColWidth="9.140625" defaultRowHeight="15" x14ac:dyDescent="0.25"/>
  <cols>
    <col min="1" max="1" width="4.42578125" style="5" customWidth="1"/>
    <col min="2" max="2" width="37.5703125" style="5" customWidth="1"/>
    <col min="3" max="7" width="5.28515625" style="5" customWidth="1"/>
    <col min="8" max="11" width="3.85546875" style="5" bestFit="1" customWidth="1"/>
    <col min="12" max="12" width="4" style="5" customWidth="1"/>
    <col min="13" max="13" width="4.42578125" style="5" bestFit="1" customWidth="1"/>
    <col min="14" max="16" width="3.85546875" style="5" bestFit="1" customWidth="1"/>
    <col min="17" max="17" width="4.42578125" style="5" bestFit="1" customWidth="1"/>
    <col min="18" max="18" width="4" style="5" bestFit="1" customWidth="1"/>
    <col min="19" max="20" width="5" style="5" bestFit="1" customWidth="1"/>
    <col min="21" max="21" width="3.85546875" style="5" bestFit="1" customWidth="1"/>
    <col min="22" max="26" width="4" style="5" bestFit="1" customWidth="1"/>
    <col min="27" max="27" width="6.5703125" style="5" bestFit="1" customWidth="1"/>
    <col min="28" max="28" width="11.140625" style="5" bestFit="1" customWidth="1"/>
    <col min="29" max="16384" width="9.140625" style="5"/>
  </cols>
  <sheetData>
    <row r="1" spans="1:29" ht="34.5" customHeight="1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9"/>
      <c r="N1" s="19"/>
      <c r="O1" s="19"/>
    </row>
    <row r="2" spans="1:29" ht="20.25" customHeight="1" x14ac:dyDescent="0.25">
      <c r="A2" s="2" t="s">
        <v>34</v>
      </c>
      <c r="B2" s="3"/>
      <c r="C2" s="3"/>
      <c r="D2" s="3"/>
      <c r="E2" s="3"/>
      <c r="F2" s="3"/>
      <c r="G2" s="3"/>
      <c r="I2" s="3"/>
      <c r="J2" s="4" t="s">
        <v>3</v>
      </c>
      <c r="K2" s="3"/>
      <c r="L2" s="3"/>
      <c r="O2" s="1"/>
    </row>
    <row r="3" spans="1:29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9" ht="15.75" thickBot="1" x14ac:dyDescent="0.3">
      <c r="A4" s="111" t="s">
        <v>1</v>
      </c>
      <c r="B4" s="112" t="s">
        <v>4</v>
      </c>
      <c r="C4" s="116" t="s">
        <v>279</v>
      </c>
      <c r="D4" s="116"/>
      <c r="E4" s="116"/>
      <c r="F4" s="116"/>
      <c r="G4" s="116"/>
      <c r="H4" s="108" t="s">
        <v>239</v>
      </c>
      <c r="I4" s="108"/>
      <c r="J4" s="108"/>
      <c r="K4" s="108"/>
      <c r="L4" s="109"/>
      <c r="M4" s="113" t="s">
        <v>239</v>
      </c>
      <c r="N4" s="114"/>
      <c r="O4" s="114"/>
      <c r="P4" s="114"/>
      <c r="Q4" s="115"/>
      <c r="R4" s="107" t="s">
        <v>218</v>
      </c>
      <c r="S4" s="108"/>
      <c r="T4" s="108"/>
      <c r="U4" s="108"/>
      <c r="V4" s="107" t="s">
        <v>259</v>
      </c>
      <c r="W4" s="108"/>
      <c r="X4" s="108"/>
      <c r="Y4" s="108"/>
      <c r="Z4" s="109"/>
      <c r="AA4" s="28" t="s">
        <v>260</v>
      </c>
      <c r="AB4" s="70" t="s">
        <v>252</v>
      </c>
    </row>
    <row r="5" spans="1:29" ht="143.25" thickBot="1" x14ac:dyDescent="0.3">
      <c r="A5" s="111"/>
      <c r="B5" s="112"/>
      <c r="C5" s="12" t="s">
        <v>280</v>
      </c>
      <c r="D5" s="12" t="s">
        <v>281</v>
      </c>
      <c r="E5" s="12" t="s">
        <v>282</v>
      </c>
      <c r="F5" s="12" t="s">
        <v>283</v>
      </c>
      <c r="G5" s="12" t="s">
        <v>284</v>
      </c>
      <c r="H5" s="95" t="s">
        <v>225</v>
      </c>
      <c r="I5" s="73" t="s">
        <v>226</v>
      </c>
      <c r="J5" s="73" t="s">
        <v>227</v>
      </c>
      <c r="K5" s="73" t="s">
        <v>228</v>
      </c>
      <c r="L5" s="54"/>
      <c r="M5" s="55" t="s">
        <v>225</v>
      </c>
      <c r="N5" s="56" t="s">
        <v>226</v>
      </c>
      <c r="O5" s="56" t="s">
        <v>227</v>
      </c>
      <c r="P5" s="56" t="s">
        <v>228</v>
      </c>
      <c r="Q5" s="54"/>
      <c r="R5" s="55" t="s">
        <v>214</v>
      </c>
      <c r="S5" s="56" t="s">
        <v>215</v>
      </c>
      <c r="T5" s="56" t="s">
        <v>216</v>
      </c>
      <c r="U5" s="53" t="s">
        <v>217</v>
      </c>
      <c r="V5" s="55" t="s">
        <v>254</v>
      </c>
      <c r="W5" s="56" t="s">
        <v>255</v>
      </c>
      <c r="X5" s="56" t="s">
        <v>256</v>
      </c>
      <c r="Y5" s="56" t="s">
        <v>257</v>
      </c>
      <c r="Z5" s="54" t="s">
        <v>258</v>
      </c>
      <c r="AA5" s="52" t="s">
        <v>261</v>
      </c>
      <c r="AB5" s="57"/>
    </row>
    <row r="6" spans="1:29" x14ac:dyDescent="0.25">
      <c r="A6" s="8">
        <v>1</v>
      </c>
      <c r="B6" s="9" t="s">
        <v>83</v>
      </c>
      <c r="C6" s="82" t="s">
        <v>278</v>
      </c>
      <c r="D6" s="82" t="s">
        <v>278</v>
      </c>
      <c r="E6" s="82" t="s">
        <v>278</v>
      </c>
      <c r="F6" s="82" t="s">
        <v>278</v>
      </c>
      <c r="G6" s="82" t="s">
        <v>278</v>
      </c>
      <c r="H6" s="92" t="s">
        <v>271</v>
      </c>
      <c r="I6" s="92" t="s">
        <v>271</v>
      </c>
      <c r="J6" s="92" t="s">
        <v>271</v>
      </c>
      <c r="K6" s="92" t="s">
        <v>271</v>
      </c>
      <c r="L6" s="71"/>
      <c r="M6" s="71">
        <f>IF(H6="√",10,IF(H6="A",8,0.1))</f>
        <v>0.1</v>
      </c>
      <c r="N6" s="71">
        <f t="shared" ref="N6:P6" si="0">IF(I6="√",10,IF(I6="A",8,0.1))</f>
        <v>0.1</v>
      </c>
      <c r="O6" s="71">
        <f t="shared" si="0"/>
        <v>0.1</v>
      </c>
      <c r="P6" s="71">
        <f t="shared" si="0"/>
        <v>0.1</v>
      </c>
      <c r="Q6" s="71"/>
      <c r="R6" s="69">
        <f>IF(COUNTIF(C6:K6,"x")=9,0,3)</f>
        <v>0</v>
      </c>
      <c r="S6" s="69">
        <v>1</v>
      </c>
      <c r="T6" s="7">
        <f>IF(R6=3,1,0)</f>
        <v>0</v>
      </c>
      <c r="U6" s="100">
        <f>COUNTIF(C6:K6,"&lt;&gt;"&amp;"x")*5/9</f>
        <v>0</v>
      </c>
      <c r="V6" s="69"/>
      <c r="W6" s="69"/>
      <c r="X6" s="69"/>
      <c r="Y6" s="69"/>
      <c r="Z6" s="69"/>
      <c r="AA6" s="69">
        <f>SUM(V6:Z6)</f>
        <v>0</v>
      </c>
      <c r="AB6" s="101">
        <f>(AA6*10)/15</f>
        <v>0</v>
      </c>
      <c r="AC6" s="102">
        <f>ROUND(U6,0)</f>
        <v>0</v>
      </c>
    </row>
    <row r="7" spans="1:29" x14ac:dyDescent="0.25">
      <c r="A7" s="8">
        <v>2</v>
      </c>
      <c r="B7" s="9" t="s">
        <v>84</v>
      </c>
      <c r="C7" s="82" t="s">
        <v>278</v>
      </c>
      <c r="D7" s="82" t="s">
        <v>278</v>
      </c>
      <c r="E7" s="82" t="s">
        <v>278</v>
      </c>
      <c r="F7" s="82" t="s">
        <v>278</v>
      </c>
      <c r="G7" s="82" t="s">
        <v>278</v>
      </c>
      <c r="H7" s="92" t="s">
        <v>271</v>
      </c>
      <c r="I7" s="92" t="s">
        <v>271</v>
      </c>
      <c r="J7" s="92" t="s">
        <v>271</v>
      </c>
      <c r="K7" s="92" t="s">
        <v>271</v>
      </c>
      <c r="L7" s="6"/>
      <c r="M7" s="71">
        <f t="shared" ref="M7:M40" si="1">IF(H7="√",10,IF(H7="A",8,0.1))</f>
        <v>0.1</v>
      </c>
      <c r="N7" s="71">
        <f t="shared" ref="N7:N40" si="2">IF(I7="√",10,IF(I7="A",8,0.1))</f>
        <v>0.1</v>
      </c>
      <c r="O7" s="71">
        <f t="shared" ref="O7:O40" si="3">IF(J7="√",10,IF(J7="A",8,0.1))</f>
        <v>0.1</v>
      </c>
      <c r="P7" s="71">
        <f t="shared" ref="P7:P40" si="4">IF(K7="√",10,IF(K7="A",8,0.1))</f>
        <v>0.1</v>
      </c>
      <c r="Q7" s="6"/>
      <c r="R7" s="69">
        <f t="shared" ref="R7:R40" si="5">IF(COUNTIF(C7:K7,"x")=9,0,3)</f>
        <v>0</v>
      </c>
      <c r="S7" s="7"/>
      <c r="T7" s="7">
        <f t="shared" ref="T7:T40" si="6">IF(R7=3,1,0)</f>
        <v>0</v>
      </c>
      <c r="U7" s="100">
        <f t="shared" ref="U7:U39" si="7">COUNTIF(C7:K7,"&lt;&gt;"&amp;"x")*5/9</f>
        <v>0</v>
      </c>
      <c r="V7" s="7"/>
      <c r="W7" s="7"/>
      <c r="X7" s="7"/>
      <c r="Y7" s="7"/>
      <c r="Z7" s="7"/>
      <c r="AA7" s="7">
        <f t="shared" ref="AA7:AA40" si="8">SUM(V7:Z7)</f>
        <v>0</v>
      </c>
      <c r="AB7" s="68">
        <f t="shared" ref="AB7:AB39" si="9">(AA7*10)/15</f>
        <v>0</v>
      </c>
      <c r="AC7" s="102">
        <f t="shared" ref="AC7:AC40" si="10">ROUND(U7,0)</f>
        <v>0</v>
      </c>
    </row>
    <row r="8" spans="1:29" x14ac:dyDescent="0.25">
      <c r="A8" s="8">
        <v>3</v>
      </c>
      <c r="B8" s="9" t="s">
        <v>85</v>
      </c>
      <c r="C8" s="11" t="s">
        <v>210</v>
      </c>
      <c r="D8" s="11" t="s">
        <v>210</v>
      </c>
      <c r="E8" s="11" t="s">
        <v>210</v>
      </c>
      <c r="F8" s="6" t="s">
        <v>270</v>
      </c>
      <c r="G8" s="11" t="s">
        <v>210</v>
      </c>
      <c r="H8" s="92" t="s">
        <v>271</v>
      </c>
      <c r="I8" s="92" t="s">
        <v>271</v>
      </c>
      <c r="J8" s="92" t="s">
        <v>271</v>
      </c>
      <c r="K8" s="92" t="s">
        <v>271</v>
      </c>
      <c r="L8" s="11"/>
      <c r="M8" s="71">
        <f t="shared" si="1"/>
        <v>0.1</v>
      </c>
      <c r="N8" s="71">
        <f t="shared" si="2"/>
        <v>0.1</v>
      </c>
      <c r="O8" s="71">
        <f t="shared" si="3"/>
        <v>0.1</v>
      </c>
      <c r="P8" s="71">
        <f t="shared" si="4"/>
        <v>0.1</v>
      </c>
      <c r="Q8" s="11"/>
      <c r="R8" s="69">
        <f t="shared" si="5"/>
        <v>3</v>
      </c>
      <c r="S8" s="7">
        <v>1</v>
      </c>
      <c r="T8" s="7">
        <f t="shared" si="6"/>
        <v>1</v>
      </c>
      <c r="U8" s="100">
        <f t="shared" si="7"/>
        <v>2.7777777777777777</v>
      </c>
      <c r="V8" s="7"/>
      <c r="W8" s="7"/>
      <c r="X8" s="7"/>
      <c r="Y8" s="7"/>
      <c r="Z8" s="7"/>
      <c r="AA8" s="7">
        <f t="shared" si="8"/>
        <v>0</v>
      </c>
      <c r="AB8" s="68">
        <f t="shared" si="9"/>
        <v>0</v>
      </c>
      <c r="AC8" s="102">
        <f t="shared" si="10"/>
        <v>3</v>
      </c>
    </row>
    <row r="9" spans="1:29" x14ac:dyDescent="0.25">
      <c r="A9" s="8">
        <v>4</v>
      </c>
      <c r="B9" s="9" t="s">
        <v>86</v>
      </c>
      <c r="C9" s="11" t="s">
        <v>210</v>
      </c>
      <c r="D9" s="11" t="s">
        <v>210</v>
      </c>
      <c r="E9" s="11" t="s">
        <v>210</v>
      </c>
      <c r="F9" s="11" t="s">
        <v>210</v>
      </c>
      <c r="G9" s="6">
        <v>9</v>
      </c>
      <c r="H9" s="11" t="s">
        <v>210</v>
      </c>
      <c r="I9" s="11" t="s">
        <v>210</v>
      </c>
      <c r="J9" s="92" t="s">
        <v>271</v>
      </c>
      <c r="K9" s="11" t="s">
        <v>210</v>
      </c>
      <c r="L9" s="6"/>
      <c r="M9" s="71">
        <f t="shared" si="1"/>
        <v>10</v>
      </c>
      <c r="N9" s="71">
        <f t="shared" si="2"/>
        <v>10</v>
      </c>
      <c r="O9" s="71">
        <f t="shared" si="3"/>
        <v>0.1</v>
      </c>
      <c r="P9" s="71">
        <f t="shared" si="4"/>
        <v>10</v>
      </c>
      <c r="Q9" s="6"/>
      <c r="R9" s="69">
        <f t="shared" si="5"/>
        <v>3</v>
      </c>
      <c r="S9" s="7"/>
      <c r="T9" s="7">
        <f t="shared" si="6"/>
        <v>1</v>
      </c>
      <c r="U9" s="100">
        <f t="shared" si="7"/>
        <v>4.4444444444444446</v>
      </c>
      <c r="V9" s="7">
        <v>3</v>
      </c>
      <c r="W9" s="7">
        <v>3</v>
      </c>
      <c r="X9" s="7">
        <v>3</v>
      </c>
      <c r="Y9" s="7">
        <v>2</v>
      </c>
      <c r="Z9" s="7">
        <v>1</v>
      </c>
      <c r="AA9" s="7">
        <f t="shared" si="8"/>
        <v>12</v>
      </c>
      <c r="AB9" s="68">
        <f t="shared" si="9"/>
        <v>8</v>
      </c>
      <c r="AC9" s="102">
        <f t="shared" si="10"/>
        <v>4</v>
      </c>
    </row>
    <row r="10" spans="1:29" x14ac:dyDescent="0.25">
      <c r="A10" s="8">
        <v>5</v>
      </c>
      <c r="B10" s="9" t="s">
        <v>87</v>
      </c>
      <c r="C10" s="11" t="s">
        <v>210</v>
      </c>
      <c r="D10" s="11" t="s">
        <v>210</v>
      </c>
      <c r="E10" s="11" t="s">
        <v>210</v>
      </c>
      <c r="F10" s="11" t="s">
        <v>210</v>
      </c>
      <c r="G10" s="82" t="s">
        <v>278</v>
      </c>
      <c r="H10" s="92" t="s">
        <v>271</v>
      </c>
      <c r="I10" s="92" t="s">
        <v>271</v>
      </c>
      <c r="J10" s="92" t="s">
        <v>271</v>
      </c>
      <c r="K10" s="92" t="s">
        <v>271</v>
      </c>
      <c r="L10" s="6"/>
      <c r="M10" s="71">
        <f t="shared" si="1"/>
        <v>0.1</v>
      </c>
      <c r="N10" s="71">
        <f t="shared" si="2"/>
        <v>0.1</v>
      </c>
      <c r="O10" s="71">
        <f t="shared" si="3"/>
        <v>0.1</v>
      </c>
      <c r="P10" s="71">
        <f t="shared" si="4"/>
        <v>0.1</v>
      </c>
      <c r="Q10" s="6"/>
      <c r="R10" s="69">
        <f t="shared" si="5"/>
        <v>3</v>
      </c>
      <c r="S10" s="7"/>
      <c r="T10" s="7">
        <f t="shared" si="6"/>
        <v>1</v>
      </c>
      <c r="U10" s="100">
        <f t="shared" si="7"/>
        <v>2.2222222222222223</v>
      </c>
      <c r="V10" s="7"/>
      <c r="W10" s="7"/>
      <c r="X10" s="7"/>
      <c r="Y10" s="7"/>
      <c r="Z10" s="7"/>
      <c r="AA10" s="7">
        <f t="shared" si="8"/>
        <v>0</v>
      </c>
      <c r="AB10" s="68">
        <f t="shared" si="9"/>
        <v>0</v>
      </c>
      <c r="AC10" s="102">
        <f t="shared" si="10"/>
        <v>2</v>
      </c>
    </row>
    <row r="11" spans="1:29" x14ac:dyDescent="0.25">
      <c r="A11" s="8">
        <v>6</v>
      </c>
      <c r="B11" s="9" t="s">
        <v>88</v>
      </c>
      <c r="C11" s="82" t="s">
        <v>278</v>
      </c>
      <c r="D11" s="82" t="s">
        <v>278</v>
      </c>
      <c r="E11" s="82" t="s">
        <v>278</v>
      </c>
      <c r="F11" s="82" t="s">
        <v>278</v>
      </c>
      <c r="G11" s="82" t="s">
        <v>278</v>
      </c>
      <c r="H11" s="92" t="s">
        <v>271</v>
      </c>
      <c r="I11" s="92" t="s">
        <v>271</v>
      </c>
      <c r="J11" s="92" t="s">
        <v>271</v>
      </c>
      <c r="K11" s="92" t="s">
        <v>271</v>
      </c>
      <c r="L11" s="6"/>
      <c r="M11" s="71">
        <f t="shared" si="1"/>
        <v>0.1</v>
      </c>
      <c r="N11" s="71">
        <f t="shared" si="2"/>
        <v>0.1</v>
      </c>
      <c r="O11" s="71">
        <f t="shared" si="3"/>
        <v>0.1</v>
      </c>
      <c r="P11" s="71">
        <f t="shared" si="4"/>
        <v>0.1</v>
      </c>
      <c r="Q11" s="6"/>
      <c r="R11" s="69">
        <f t="shared" si="5"/>
        <v>0</v>
      </c>
      <c r="S11" s="7"/>
      <c r="T11" s="7">
        <f t="shared" si="6"/>
        <v>0</v>
      </c>
      <c r="U11" s="100">
        <f t="shared" si="7"/>
        <v>0</v>
      </c>
      <c r="V11" s="7"/>
      <c r="W11" s="7"/>
      <c r="X11" s="7"/>
      <c r="Y11" s="7"/>
      <c r="Z11" s="7"/>
      <c r="AA11" s="7">
        <f t="shared" si="8"/>
        <v>0</v>
      </c>
      <c r="AB11" s="68">
        <f t="shared" si="9"/>
        <v>0</v>
      </c>
      <c r="AC11" s="102">
        <f t="shared" si="10"/>
        <v>0</v>
      </c>
    </row>
    <row r="12" spans="1:29" x14ac:dyDescent="0.25">
      <c r="A12" s="8">
        <v>7</v>
      </c>
      <c r="B12" s="9" t="s">
        <v>89</v>
      </c>
      <c r="C12" s="11" t="s">
        <v>210</v>
      </c>
      <c r="D12" s="11" t="s">
        <v>210</v>
      </c>
      <c r="E12" s="11" t="s">
        <v>210</v>
      </c>
      <c r="F12" s="11" t="s">
        <v>210</v>
      </c>
      <c r="G12" s="82" t="s">
        <v>278</v>
      </c>
      <c r="H12" s="11" t="s">
        <v>210</v>
      </c>
      <c r="I12" s="11" t="s">
        <v>210</v>
      </c>
      <c r="J12" s="11" t="s">
        <v>210</v>
      </c>
      <c r="K12" s="11" t="s">
        <v>210</v>
      </c>
      <c r="L12" s="6"/>
      <c r="M12" s="71">
        <f t="shared" si="1"/>
        <v>10</v>
      </c>
      <c r="N12" s="71">
        <f t="shared" si="2"/>
        <v>10</v>
      </c>
      <c r="O12" s="71">
        <f t="shared" si="3"/>
        <v>10</v>
      </c>
      <c r="P12" s="71">
        <f t="shared" si="4"/>
        <v>10</v>
      </c>
      <c r="Q12" s="6"/>
      <c r="R12" s="69">
        <f t="shared" si="5"/>
        <v>3</v>
      </c>
      <c r="S12" s="7"/>
      <c r="T12" s="7">
        <f t="shared" si="6"/>
        <v>1</v>
      </c>
      <c r="U12" s="100">
        <f t="shared" si="7"/>
        <v>4.4444444444444446</v>
      </c>
      <c r="V12" s="7">
        <v>3</v>
      </c>
      <c r="W12" s="7">
        <v>1</v>
      </c>
      <c r="X12" s="7">
        <v>3</v>
      </c>
      <c r="Y12" s="7">
        <v>2</v>
      </c>
      <c r="Z12" s="7">
        <v>3</v>
      </c>
      <c r="AA12" s="7">
        <f t="shared" si="8"/>
        <v>12</v>
      </c>
      <c r="AB12" s="68">
        <f t="shared" si="9"/>
        <v>8</v>
      </c>
      <c r="AC12" s="102">
        <f t="shared" si="10"/>
        <v>4</v>
      </c>
    </row>
    <row r="13" spans="1:29" x14ac:dyDescent="0.25">
      <c r="A13" s="8">
        <v>8</v>
      </c>
      <c r="B13" s="9" t="s">
        <v>90</v>
      </c>
      <c r="C13" s="6" t="s">
        <v>270</v>
      </c>
      <c r="D13" s="6" t="s">
        <v>270</v>
      </c>
      <c r="E13" s="6" t="s">
        <v>270</v>
      </c>
      <c r="F13" s="6" t="s">
        <v>270</v>
      </c>
      <c r="G13" s="82" t="s">
        <v>278</v>
      </c>
      <c r="H13" s="92" t="s">
        <v>271</v>
      </c>
      <c r="I13" s="92" t="s">
        <v>271</v>
      </c>
      <c r="J13" s="92" t="s">
        <v>271</v>
      </c>
      <c r="K13" s="92" t="s">
        <v>271</v>
      </c>
      <c r="L13" s="6"/>
      <c r="M13" s="71">
        <f t="shared" si="1"/>
        <v>0.1</v>
      </c>
      <c r="N13" s="71">
        <f t="shared" si="2"/>
        <v>0.1</v>
      </c>
      <c r="O13" s="71">
        <f t="shared" si="3"/>
        <v>0.1</v>
      </c>
      <c r="P13" s="71">
        <f t="shared" si="4"/>
        <v>0.1</v>
      </c>
      <c r="Q13" s="6"/>
      <c r="R13" s="69">
        <f t="shared" si="5"/>
        <v>3</v>
      </c>
      <c r="S13" s="7"/>
      <c r="T13" s="7">
        <f t="shared" si="6"/>
        <v>1</v>
      </c>
      <c r="U13" s="100">
        <f t="shared" si="7"/>
        <v>2.2222222222222223</v>
      </c>
      <c r="V13" s="7"/>
      <c r="W13" s="7"/>
      <c r="X13" s="7"/>
      <c r="Y13" s="7"/>
      <c r="Z13" s="7"/>
      <c r="AA13" s="7">
        <f t="shared" si="8"/>
        <v>0</v>
      </c>
      <c r="AB13" s="68">
        <f t="shared" si="9"/>
        <v>0</v>
      </c>
      <c r="AC13" s="102">
        <f t="shared" si="10"/>
        <v>2</v>
      </c>
    </row>
    <row r="14" spans="1:29" x14ac:dyDescent="0.25">
      <c r="A14" s="8">
        <v>9</v>
      </c>
      <c r="B14" s="9" t="s">
        <v>219</v>
      </c>
      <c r="C14" s="6" t="s">
        <v>270</v>
      </c>
      <c r="D14" s="6" t="s">
        <v>270</v>
      </c>
      <c r="E14" s="6" t="s">
        <v>270</v>
      </c>
      <c r="F14" s="6" t="s">
        <v>270</v>
      </c>
      <c r="G14" s="82" t="s">
        <v>278</v>
      </c>
      <c r="H14" s="11" t="s">
        <v>210</v>
      </c>
      <c r="I14" s="11" t="s">
        <v>210</v>
      </c>
      <c r="J14" s="11" t="s">
        <v>210</v>
      </c>
      <c r="K14" s="11" t="s">
        <v>210</v>
      </c>
      <c r="L14" s="6"/>
      <c r="M14" s="71">
        <f t="shared" si="1"/>
        <v>10</v>
      </c>
      <c r="N14" s="71">
        <f t="shared" si="2"/>
        <v>10</v>
      </c>
      <c r="O14" s="71">
        <f t="shared" si="3"/>
        <v>10</v>
      </c>
      <c r="P14" s="71">
        <f t="shared" si="4"/>
        <v>10</v>
      </c>
      <c r="Q14" s="6"/>
      <c r="R14" s="69">
        <f t="shared" si="5"/>
        <v>3</v>
      </c>
      <c r="S14" s="7"/>
      <c r="T14" s="7">
        <f t="shared" si="6"/>
        <v>1</v>
      </c>
      <c r="U14" s="100">
        <f t="shared" si="7"/>
        <v>4.4444444444444446</v>
      </c>
      <c r="V14" s="7">
        <v>3</v>
      </c>
      <c r="W14" s="7">
        <v>0</v>
      </c>
      <c r="X14" s="7">
        <v>3</v>
      </c>
      <c r="Y14" s="7">
        <v>3</v>
      </c>
      <c r="Z14" s="7">
        <v>3</v>
      </c>
      <c r="AA14" s="7">
        <f t="shared" si="8"/>
        <v>12</v>
      </c>
      <c r="AB14" s="68">
        <f t="shared" si="9"/>
        <v>8</v>
      </c>
      <c r="AC14" s="102">
        <f t="shared" si="10"/>
        <v>4</v>
      </c>
    </row>
    <row r="15" spans="1:29" x14ac:dyDescent="0.25">
      <c r="A15" s="8">
        <v>10</v>
      </c>
      <c r="B15" s="9" t="s">
        <v>91</v>
      </c>
      <c r="C15" s="11" t="s">
        <v>210</v>
      </c>
      <c r="D15" s="11" t="s">
        <v>210</v>
      </c>
      <c r="E15" s="11" t="s">
        <v>210</v>
      </c>
      <c r="F15" s="11" t="s">
        <v>210</v>
      </c>
      <c r="G15" s="6">
        <v>8.5</v>
      </c>
      <c r="H15" s="11" t="s">
        <v>210</v>
      </c>
      <c r="I15" s="92" t="s">
        <v>271</v>
      </c>
      <c r="J15" s="92" t="s">
        <v>271</v>
      </c>
      <c r="K15" s="92" t="s">
        <v>271</v>
      </c>
      <c r="L15" s="6"/>
      <c r="M15" s="71">
        <f t="shared" si="1"/>
        <v>10</v>
      </c>
      <c r="N15" s="71">
        <f t="shared" si="2"/>
        <v>0.1</v>
      </c>
      <c r="O15" s="71">
        <f t="shared" si="3"/>
        <v>0.1</v>
      </c>
      <c r="P15" s="71">
        <f t="shared" si="4"/>
        <v>0.1</v>
      </c>
      <c r="Q15" s="6"/>
      <c r="R15" s="69">
        <f t="shared" si="5"/>
        <v>3</v>
      </c>
      <c r="S15" s="7"/>
      <c r="T15" s="7">
        <f t="shared" si="6"/>
        <v>1</v>
      </c>
      <c r="U15" s="100">
        <f t="shared" si="7"/>
        <v>3.3333333333333335</v>
      </c>
      <c r="V15" s="7">
        <v>3</v>
      </c>
      <c r="W15" s="7">
        <v>0</v>
      </c>
      <c r="X15" s="7">
        <v>2</v>
      </c>
      <c r="Y15" s="7">
        <v>1</v>
      </c>
      <c r="Z15" s="7">
        <v>0</v>
      </c>
      <c r="AA15" s="7">
        <f t="shared" si="8"/>
        <v>6</v>
      </c>
      <c r="AB15" s="68">
        <f t="shared" si="9"/>
        <v>4</v>
      </c>
      <c r="AC15" s="102">
        <f t="shared" si="10"/>
        <v>3</v>
      </c>
    </row>
    <row r="16" spans="1:29" x14ac:dyDescent="0.25">
      <c r="A16" s="8">
        <v>11</v>
      </c>
      <c r="B16" s="9" t="s">
        <v>92</v>
      </c>
      <c r="C16" s="82" t="s">
        <v>278</v>
      </c>
      <c r="D16" s="82" t="s">
        <v>278</v>
      </c>
      <c r="E16" s="82" t="s">
        <v>278</v>
      </c>
      <c r="F16" s="82" t="s">
        <v>278</v>
      </c>
      <c r="G16" s="82" t="s">
        <v>278</v>
      </c>
      <c r="H16" s="92" t="s">
        <v>271</v>
      </c>
      <c r="I16" s="92" t="s">
        <v>271</v>
      </c>
      <c r="J16" s="92" t="s">
        <v>271</v>
      </c>
      <c r="K16" s="11" t="s">
        <v>210</v>
      </c>
      <c r="L16" s="6"/>
      <c r="M16" s="71">
        <f t="shared" si="1"/>
        <v>0.1</v>
      </c>
      <c r="N16" s="71">
        <f t="shared" si="2"/>
        <v>0.1</v>
      </c>
      <c r="O16" s="71">
        <f t="shared" si="3"/>
        <v>0.1</v>
      </c>
      <c r="P16" s="71">
        <f t="shared" si="4"/>
        <v>10</v>
      </c>
      <c r="Q16" s="6"/>
      <c r="R16" s="69">
        <f t="shared" si="5"/>
        <v>3</v>
      </c>
      <c r="S16" s="7"/>
      <c r="T16" s="7">
        <f t="shared" si="6"/>
        <v>1</v>
      </c>
      <c r="U16" s="100">
        <f t="shared" si="7"/>
        <v>0.55555555555555558</v>
      </c>
      <c r="V16" s="7"/>
      <c r="W16" s="7"/>
      <c r="X16" s="7"/>
      <c r="Y16" s="7"/>
      <c r="Z16" s="7"/>
      <c r="AA16" s="7">
        <f t="shared" si="8"/>
        <v>0</v>
      </c>
      <c r="AB16" s="68">
        <f t="shared" si="9"/>
        <v>0</v>
      </c>
      <c r="AC16" s="102">
        <f t="shared" si="10"/>
        <v>1</v>
      </c>
    </row>
    <row r="17" spans="1:29" x14ac:dyDescent="0.25">
      <c r="A17" s="8">
        <v>12</v>
      </c>
      <c r="B17" s="9" t="s">
        <v>93</v>
      </c>
      <c r="C17" s="82" t="s">
        <v>278</v>
      </c>
      <c r="D17" s="82" t="s">
        <v>278</v>
      </c>
      <c r="E17" s="82" t="s">
        <v>278</v>
      </c>
      <c r="F17" s="82" t="s">
        <v>278</v>
      </c>
      <c r="G17" s="82" t="s">
        <v>278</v>
      </c>
      <c r="H17" s="92" t="s">
        <v>271</v>
      </c>
      <c r="I17" s="92" t="s">
        <v>271</v>
      </c>
      <c r="J17" s="92" t="s">
        <v>271</v>
      </c>
      <c r="K17" s="92" t="s">
        <v>271</v>
      </c>
      <c r="L17" s="6"/>
      <c r="M17" s="71">
        <f t="shared" si="1"/>
        <v>0.1</v>
      </c>
      <c r="N17" s="71">
        <f t="shared" si="2"/>
        <v>0.1</v>
      </c>
      <c r="O17" s="71">
        <f t="shared" si="3"/>
        <v>0.1</v>
      </c>
      <c r="P17" s="71">
        <f t="shared" si="4"/>
        <v>0.1</v>
      </c>
      <c r="Q17" s="6"/>
      <c r="R17" s="69">
        <f t="shared" si="5"/>
        <v>0</v>
      </c>
      <c r="S17" s="7"/>
      <c r="T17" s="7">
        <f t="shared" si="6"/>
        <v>0</v>
      </c>
      <c r="U17" s="100">
        <f t="shared" si="7"/>
        <v>0</v>
      </c>
      <c r="V17" s="7"/>
      <c r="W17" s="7"/>
      <c r="X17" s="7"/>
      <c r="Y17" s="7"/>
      <c r="Z17" s="7"/>
      <c r="AA17" s="7">
        <f t="shared" si="8"/>
        <v>0</v>
      </c>
      <c r="AB17" s="68">
        <f t="shared" si="9"/>
        <v>0</v>
      </c>
      <c r="AC17" s="102">
        <f t="shared" si="10"/>
        <v>0</v>
      </c>
    </row>
    <row r="18" spans="1:29" x14ac:dyDescent="0.25">
      <c r="A18" s="8">
        <v>13</v>
      </c>
      <c r="B18" s="9" t="s">
        <v>94</v>
      </c>
      <c r="C18" s="82" t="s">
        <v>278</v>
      </c>
      <c r="D18" s="82" t="s">
        <v>278</v>
      </c>
      <c r="E18" s="82" t="s">
        <v>278</v>
      </c>
      <c r="F18" s="82" t="s">
        <v>278</v>
      </c>
      <c r="G18" s="82" t="s">
        <v>278</v>
      </c>
      <c r="H18" s="92" t="s">
        <v>271</v>
      </c>
      <c r="I18" s="92" t="s">
        <v>271</v>
      </c>
      <c r="J18" s="92" t="s">
        <v>271</v>
      </c>
      <c r="K18" s="92" t="s">
        <v>271</v>
      </c>
      <c r="L18" s="6"/>
      <c r="M18" s="71">
        <f t="shared" si="1"/>
        <v>0.1</v>
      </c>
      <c r="N18" s="71">
        <f t="shared" si="2"/>
        <v>0.1</v>
      </c>
      <c r="O18" s="71">
        <f t="shared" si="3"/>
        <v>0.1</v>
      </c>
      <c r="P18" s="71">
        <f t="shared" si="4"/>
        <v>0.1</v>
      </c>
      <c r="Q18" s="6"/>
      <c r="R18" s="69">
        <f t="shared" si="5"/>
        <v>0</v>
      </c>
      <c r="S18" s="7"/>
      <c r="T18" s="7">
        <f t="shared" si="6"/>
        <v>0</v>
      </c>
      <c r="U18" s="100">
        <f t="shared" si="7"/>
        <v>0</v>
      </c>
      <c r="V18" s="7"/>
      <c r="W18" s="7"/>
      <c r="X18" s="7"/>
      <c r="Y18" s="7"/>
      <c r="Z18" s="7"/>
      <c r="AA18" s="7">
        <f t="shared" si="8"/>
        <v>0</v>
      </c>
      <c r="AB18" s="68">
        <f t="shared" si="9"/>
        <v>0</v>
      </c>
      <c r="AC18" s="102">
        <f t="shared" si="10"/>
        <v>0</v>
      </c>
    </row>
    <row r="19" spans="1:29" x14ac:dyDescent="0.25">
      <c r="A19" s="8">
        <v>14</v>
      </c>
      <c r="B19" s="9" t="s">
        <v>114</v>
      </c>
      <c r="C19" s="11" t="s">
        <v>210</v>
      </c>
      <c r="D19" s="11" t="s">
        <v>210</v>
      </c>
      <c r="E19" s="11" t="s">
        <v>210</v>
      </c>
      <c r="F19" s="11" t="s">
        <v>210</v>
      </c>
      <c r="G19" s="6">
        <v>9.1999999999999993</v>
      </c>
      <c r="H19" s="11" t="s">
        <v>210</v>
      </c>
      <c r="I19" s="11" t="s">
        <v>210</v>
      </c>
      <c r="J19" s="92" t="s">
        <v>271</v>
      </c>
      <c r="K19" s="11" t="s">
        <v>210</v>
      </c>
      <c r="L19" s="6"/>
      <c r="M19" s="71">
        <f t="shared" si="1"/>
        <v>10</v>
      </c>
      <c r="N19" s="71">
        <f t="shared" si="2"/>
        <v>10</v>
      </c>
      <c r="O19" s="71">
        <f t="shared" si="3"/>
        <v>0.1</v>
      </c>
      <c r="P19" s="71">
        <f t="shared" si="4"/>
        <v>10</v>
      </c>
      <c r="Q19" s="6"/>
      <c r="R19" s="69">
        <f t="shared" si="5"/>
        <v>3</v>
      </c>
      <c r="S19" s="7">
        <v>1</v>
      </c>
      <c r="T19" s="7">
        <f t="shared" si="6"/>
        <v>1</v>
      </c>
      <c r="U19" s="100">
        <f t="shared" si="7"/>
        <v>4.4444444444444446</v>
      </c>
      <c r="V19" s="7">
        <v>3</v>
      </c>
      <c r="W19" s="7">
        <v>0</v>
      </c>
      <c r="X19" s="7">
        <v>2</v>
      </c>
      <c r="Y19" s="7">
        <v>2</v>
      </c>
      <c r="Z19" s="7">
        <v>1</v>
      </c>
      <c r="AA19" s="7">
        <f t="shared" si="8"/>
        <v>8</v>
      </c>
      <c r="AB19" s="68">
        <f t="shared" si="9"/>
        <v>5.333333333333333</v>
      </c>
      <c r="AC19" s="102">
        <f t="shared" si="10"/>
        <v>4</v>
      </c>
    </row>
    <row r="20" spans="1:29" x14ac:dyDescent="0.25">
      <c r="A20" s="8">
        <v>15</v>
      </c>
      <c r="B20" s="9" t="s">
        <v>95</v>
      </c>
      <c r="C20" s="11" t="s">
        <v>210</v>
      </c>
      <c r="D20" s="11" t="s">
        <v>210</v>
      </c>
      <c r="E20" s="11" t="s">
        <v>210</v>
      </c>
      <c r="F20" s="6" t="s">
        <v>270</v>
      </c>
      <c r="G20" s="6">
        <v>9.5</v>
      </c>
      <c r="H20" s="11" t="s">
        <v>210</v>
      </c>
      <c r="I20" s="11" t="s">
        <v>210</v>
      </c>
      <c r="J20" s="11" t="s">
        <v>210</v>
      </c>
      <c r="K20" s="11" t="s">
        <v>210</v>
      </c>
      <c r="L20" s="6"/>
      <c r="M20" s="71">
        <f t="shared" si="1"/>
        <v>10</v>
      </c>
      <c r="N20" s="71">
        <f t="shared" si="2"/>
        <v>10</v>
      </c>
      <c r="O20" s="71">
        <f t="shared" si="3"/>
        <v>10</v>
      </c>
      <c r="P20" s="71">
        <f t="shared" si="4"/>
        <v>10</v>
      </c>
      <c r="Q20" s="6"/>
      <c r="R20" s="69">
        <f t="shared" si="5"/>
        <v>3</v>
      </c>
      <c r="S20" s="7">
        <v>0.75</v>
      </c>
      <c r="T20" s="7">
        <f t="shared" si="6"/>
        <v>1</v>
      </c>
      <c r="U20" s="100">
        <f t="shared" si="7"/>
        <v>5</v>
      </c>
      <c r="V20" s="7">
        <v>3</v>
      </c>
      <c r="W20" s="7">
        <v>3</v>
      </c>
      <c r="X20" s="7">
        <v>2</v>
      </c>
      <c r="Y20" s="7">
        <v>2</v>
      </c>
      <c r="Z20" s="7">
        <v>2</v>
      </c>
      <c r="AA20" s="7">
        <f t="shared" si="8"/>
        <v>12</v>
      </c>
      <c r="AB20" s="68">
        <f t="shared" si="9"/>
        <v>8</v>
      </c>
      <c r="AC20" s="102">
        <f t="shared" si="10"/>
        <v>5</v>
      </c>
    </row>
    <row r="21" spans="1:29" x14ac:dyDescent="0.25">
      <c r="A21" s="8">
        <v>16</v>
      </c>
      <c r="B21" s="9" t="s">
        <v>96</v>
      </c>
      <c r="C21" s="11" t="s">
        <v>210</v>
      </c>
      <c r="D21" s="82" t="s">
        <v>278</v>
      </c>
      <c r="E21" s="6" t="s">
        <v>270</v>
      </c>
      <c r="F21" s="6" t="s">
        <v>270</v>
      </c>
      <c r="G21" s="82" t="s">
        <v>278</v>
      </c>
      <c r="H21" s="11" t="s">
        <v>210</v>
      </c>
      <c r="I21" s="11" t="s">
        <v>210</v>
      </c>
      <c r="J21" s="11" t="s">
        <v>210</v>
      </c>
      <c r="K21" s="11" t="s">
        <v>210</v>
      </c>
      <c r="L21" s="6"/>
      <c r="M21" s="71">
        <f t="shared" si="1"/>
        <v>10</v>
      </c>
      <c r="N21" s="71">
        <f t="shared" si="2"/>
        <v>10</v>
      </c>
      <c r="O21" s="71">
        <f t="shared" si="3"/>
        <v>10</v>
      </c>
      <c r="P21" s="71">
        <f t="shared" si="4"/>
        <v>10</v>
      </c>
      <c r="Q21" s="6"/>
      <c r="R21" s="69">
        <f t="shared" si="5"/>
        <v>3</v>
      </c>
      <c r="S21" s="7">
        <v>0.75</v>
      </c>
      <c r="T21" s="7">
        <f t="shared" si="6"/>
        <v>1</v>
      </c>
      <c r="U21" s="100">
        <f t="shared" si="7"/>
        <v>3.8888888888888888</v>
      </c>
      <c r="V21" s="7">
        <v>3</v>
      </c>
      <c r="W21" s="7">
        <v>1</v>
      </c>
      <c r="X21" s="7">
        <v>1</v>
      </c>
      <c r="Y21" s="7">
        <v>1</v>
      </c>
      <c r="Z21" s="7">
        <v>2</v>
      </c>
      <c r="AA21" s="7">
        <f t="shared" si="8"/>
        <v>8</v>
      </c>
      <c r="AB21" s="68">
        <f t="shared" si="9"/>
        <v>5.333333333333333</v>
      </c>
      <c r="AC21" s="102">
        <f t="shared" si="10"/>
        <v>4</v>
      </c>
    </row>
    <row r="22" spans="1:29" x14ac:dyDescent="0.25">
      <c r="A22" s="8">
        <v>17</v>
      </c>
      <c r="B22" s="9" t="s">
        <v>97</v>
      </c>
      <c r="C22" s="11" t="s">
        <v>210</v>
      </c>
      <c r="D22" s="11" t="s">
        <v>210</v>
      </c>
      <c r="E22" s="11" t="s">
        <v>210</v>
      </c>
      <c r="F22" s="11" t="s">
        <v>210</v>
      </c>
      <c r="G22" s="82" t="s">
        <v>278</v>
      </c>
      <c r="H22" s="11" t="s">
        <v>210</v>
      </c>
      <c r="I22" s="11" t="s">
        <v>210</v>
      </c>
      <c r="J22" s="11" t="s">
        <v>210</v>
      </c>
      <c r="K22" s="11" t="s">
        <v>210</v>
      </c>
      <c r="L22" s="7"/>
      <c r="M22" s="71">
        <f t="shared" si="1"/>
        <v>10</v>
      </c>
      <c r="N22" s="71">
        <f t="shared" si="2"/>
        <v>10</v>
      </c>
      <c r="O22" s="71">
        <f t="shared" si="3"/>
        <v>10</v>
      </c>
      <c r="P22" s="71">
        <f t="shared" si="4"/>
        <v>10</v>
      </c>
      <c r="Q22" s="7"/>
      <c r="R22" s="69">
        <f t="shared" si="5"/>
        <v>3</v>
      </c>
      <c r="S22" s="7">
        <v>1</v>
      </c>
      <c r="T22" s="7">
        <f t="shared" si="6"/>
        <v>1</v>
      </c>
      <c r="U22" s="100">
        <f t="shared" si="7"/>
        <v>4.4444444444444446</v>
      </c>
      <c r="V22" s="7">
        <v>3</v>
      </c>
      <c r="W22" s="7">
        <v>3</v>
      </c>
      <c r="X22" s="7">
        <v>3</v>
      </c>
      <c r="Y22" s="7">
        <v>3</v>
      </c>
      <c r="Z22" s="7">
        <v>3</v>
      </c>
      <c r="AA22" s="7">
        <f t="shared" si="8"/>
        <v>15</v>
      </c>
      <c r="AB22" s="68">
        <f t="shared" si="9"/>
        <v>10</v>
      </c>
      <c r="AC22" s="102">
        <f t="shared" si="10"/>
        <v>4</v>
      </c>
    </row>
    <row r="23" spans="1:29" x14ac:dyDescent="0.25">
      <c r="A23" s="8">
        <v>18</v>
      </c>
      <c r="B23" s="9" t="s">
        <v>98</v>
      </c>
      <c r="C23" s="82" t="s">
        <v>278</v>
      </c>
      <c r="D23" s="11" t="s">
        <v>210</v>
      </c>
      <c r="E23" s="11" t="s">
        <v>210</v>
      </c>
      <c r="F23" s="6" t="s">
        <v>270</v>
      </c>
      <c r="G23" s="11">
        <v>9.5</v>
      </c>
      <c r="H23" s="11" t="s">
        <v>210</v>
      </c>
      <c r="I23" s="11" t="s">
        <v>210</v>
      </c>
      <c r="J23" s="11" t="s">
        <v>210</v>
      </c>
      <c r="K23" s="11" t="s">
        <v>210</v>
      </c>
      <c r="L23" s="11"/>
      <c r="M23" s="71">
        <f t="shared" si="1"/>
        <v>10</v>
      </c>
      <c r="N23" s="71">
        <f t="shared" si="2"/>
        <v>10</v>
      </c>
      <c r="O23" s="71">
        <f t="shared" si="3"/>
        <v>10</v>
      </c>
      <c r="P23" s="71">
        <f t="shared" si="4"/>
        <v>10</v>
      </c>
      <c r="Q23" s="11"/>
      <c r="R23" s="69">
        <f t="shared" si="5"/>
        <v>3</v>
      </c>
      <c r="S23" s="7"/>
      <c r="T23" s="7">
        <f t="shared" si="6"/>
        <v>1</v>
      </c>
      <c r="U23" s="100">
        <f t="shared" si="7"/>
        <v>4.4444444444444446</v>
      </c>
      <c r="V23" s="7">
        <v>3</v>
      </c>
      <c r="W23" s="7">
        <v>0</v>
      </c>
      <c r="X23" s="7">
        <v>3</v>
      </c>
      <c r="Y23" s="7">
        <v>3</v>
      </c>
      <c r="Z23" s="7">
        <v>3</v>
      </c>
      <c r="AA23" s="7">
        <f t="shared" si="8"/>
        <v>12</v>
      </c>
      <c r="AB23" s="68">
        <f t="shared" si="9"/>
        <v>8</v>
      </c>
      <c r="AC23" s="102">
        <f t="shared" si="10"/>
        <v>4</v>
      </c>
    </row>
    <row r="24" spans="1:29" x14ac:dyDescent="0.25">
      <c r="A24" s="8">
        <v>19</v>
      </c>
      <c r="B24" s="9" t="s">
        <v>99</v>
      </c>
      <c r="C24" s="82" t="s">
        <v>278</v>
      </c>
      <c r="D24" s="82" t="s">
        <v>278</v>
      </c>
      <c r="E24" s="82" t="s">
        <v>278</v>
      </c>
      <c r="F24" s="82" t="s">
        <v>278</v>
      </c>
      <c r="G24" s="82" t="s">
        <v>278</v>
      </c>
      <c r="H24" s="92" t="s">
        <v>271</v>
      </c>
      <c r="I24" s="92" t="s">
        <v>271</v>
      </c>
      <c r="J24" s="92" t="s">
        <v>271</v>
      </c>
      <c r="K24" s="92" t="s">
        <v>271</v>
      </c>
      <c r="L24" s="7"/>
      <c r="M24" s="71">
        <f t="shared" si="1"/>
        <v>0.1</v>
      </c>
      <c r="N24" s="71">
        <f t="shared" si="2"/>
        <v>0.1</v>
      </c>
      <c r="O24" s="71">
        <f t="shared" si="3"/>
        <v>0.1</v>
      </c>
      <c r="P24" s="71">
        <f t="shared" si="4"/>
        <v>0.1</v>
      </c>
      <c r="Q24" s="7"/>
      <c r="R24" s="69">
        <f t="shared" si="5"/>
        <v>0</v>
      </c>
      <c r="S24" s="7"/>
      <c r="T24" s="7">
        <f t="shared" si="6"/>
        <v>0</v>
      </c>
      <c r="U24" s="100">
        <f t="shared" si="7"/>
        <v>0</v>
      </c>
      <c r="V24" s="7"/>
      <c r="W24" s="7"/>
      <c r="X24" s="7"/>
      <c r="Y24" s="7"/>
      <c r="Z24" s="7"/>
      <c r="AA24" s="7">
        <f t="shared" si="8"/>
        <v>0</v>
      </c>
      <c r="AB24" s="68">
        <f t="shared" si="9"/>
        <v>0</v>
      </c>
      <c r="AC24" s="102">
        <f t="shared" si="10"/>
        <v>0</v>
      </c>
    </row>
    <row r="25" spans="1:29" x14ac:dyDescent="0.25">
      <c r="A25" s="8">
        <v>20</v>
      </c>
      <c r="B25" s="9" t="s">
        <v>115</v>
      </c>
      <c r="C25" s="82" t="s">
        <v>278</v>
      </c>
      <c r="D25" s="82" t="s">
        <v>278</v>
      </c>
      <c r="E25" s="82" t="s">
        <v>278</v>
      </c>
      <c r="F25" s="82" t="s">
        <v>278</v>
      </c>
      <c r="G25" s="82" t="s">
        <v>278</v>
      </c>
      <c r="H25" s="6" t="s">
        <v>270</v>
      </c>
      <c r="I25" s="92" t="s">
        <v>271</v>
      </c>
      <c r="J25" s="92" t="s">
        <v>271</v>
      </c>
      <c r="K25" s="6" t="s">
        <v>270</v>
      </c>
      <c r="L25" s="7"/>
      <c r="M25" s="71">
        <f t="shared" si="1"/>
        <v>8</v>
      </c>
      <c r="N25" s="71">
        <f t="shared" si="2"/>
        <v>0.1</v>
      </c>
      <c r="O25" s="71">
        <f t="shared" si="3"/>
        <v>0.1</v>
      </c>
      <c r="P25" s="71">
        <f t="shared" si="4"/>
        <v>8</v>
      </c>
      <c r="Q25" s="7"/>
      <c r="R25" s="69">
        <f t="shared" si="5"/>
        <v>3</v>
      </c>
      <c r="S25" s="7"/>
      <c r="T25" s="7">
        <f t="shared" si="6"/>
        <v>1</v>
      </c>
      <c r="U25" s="100">
        <f t="shared" si="7"/>
        <v>1.1111111111111112</v>
      </c>
      <c r="V25" s="7">
        <v>2</v>
      </c>
      <c r="W25" s="7">
        <v>0</v>
      </c>
      <c r="X25" s="7">
        <v>1</v>
      </c>
      <c r="Y25" s="7">
        <v>2</v>
      </c>
      <c r="Z25" s="7">
        <v>1</v>
      </c>
      <c r="AA25" s="7">
        <f t="shared" si="8"/>
        <v>6</v>
      </c>
      <c r="AB25" s="68">
        <f t="shared" si="9"/>
        <v>4</v>
      </c>
      <c r="AC25" s="102">
        <f t="shared" si="10"/>
        <v>1</v>
      </c>
    </row>
    <row r="26" spans="1:29" x14ac:dyDescent="0.25">
      <c r="A26" s="8">
        <v>21</v>
      </c>
      <c r="B26" s="9" t="s">
        <v>100</v>
      </c>
      <c r="C26" s="82" t="s">
        <v>278</v>
      </c>
      <c r="D26" s="82" t="s">
        <v>278</v>
      </c>
      <c r="E26" s="82" t="s">
        <v>278</v>
      </c>
      <c r="F26" s="82" t="s">
        <v>278</v>
      </c>
      <c r="G26" s="82" t="s">
        <v>278</v>
      </c>
      <c r="H26" s="92" t="s">
        <v>271</v>
      </c>
      <c r="I26" s="92" t="s">
        <v>271</v>
      </c>
      <c r="J26" s="92" t="s">
        <v>271</v>
      </c>
      <c r="K26" s="92" t="s">
        <v>271</v>
      </c>
      <c r="L26" s="7"/>
      <c r="M26" s="71">
        <f t="shared" si="1"/>
        <v>0.1</v>
      </c>
      <c r="N26" s="71">
        <f t="shared" si="2"/>
        <v>0.1</v>
      </c>
      <c r="O26" s="71">
        <f t="shared" si="3"/>
        <v>0.1</v>
      </c>
      <c r="P26" s="71">
        <f t="shared" si="4"/>
        <v>0.1</v>
      </c>
      <c r="Q26" s="7"/>
      <c r="R26" s="69">
        <f t="shared" si="5"/>
        <v>0</v>
      </c>
      <c r="S26" s="7"/>
      <c r="T26" s="7">
        <f t="shared" si="6"/>
        <v>0</v>
      </c>
      <c r="U26" s="100">
        <f t="shared" si="7"/>
        <v>0</v>
      </c>
      <c r="V26" s="7"/>
      <c r="W26" s="7"/>
      <c r="X26" s="7"/>
      <c r="Y26" s="7"/>
      <c r="Z26" s="7"/>
      <c r="AA26" s="7">
        <f t="shared" si="8"/>
        <v>0</v>
      </c>
      <c r="AB26" s="68">
        <f t="shared" si="9"/>
        <v>0</v>
      </c>
      <c r="AC26" s="102">
        <f t="shared" si="10"/>
        <v>0</v>
      </c>
    </row>
    <row r="27" spans="1:29" x14ac:dyDescent="0.25">
      <c r="A27" s="8">
        <v>22</v>
      </c>
      <c r="B27" s="9" t="s">
        <v>101</v>
      </c>
      <c r="C27" s="11" t="s">
        <v>210</v>
      </c>
      <c r="D27" s="11" t="s">
        <v>210</v>
      </c>
      <c r="E27" s="11" t="s">
        <v>210</v>
      </c>
      <c r="F27" s="11" t="s">
        <v>210</v>
      </c>
      <c r="G27" s="82" t="s">
        <v>278</v>
      </c>
      <c r="H27" s="7" t="s">
        <v>270</v>
      </c>
      <c r="I27" s="7" t="s">
        <v>270</v>
      </c>
      <c r="J27" s="11" t="s">
        <v>270</v>
      </c>
      <c r="K27" s="7" t="s">
        <v>270</v>
      </c>
      <c r="L27" s="7"/>
      <c r="M27" s="71">
        <f t="shared" si="1"/>
        <v>8</v>
      </c>
      <c r="N27" s="71">
        <f t="shared" si="2"/>
        <v>8</v>
      </c>
      <c r="O27" s="71">
        <f t="shared" si="3"/>
        <v>8</v>
      </c>
      <c r="P27" s="71">
        <f t="shared" si="4"/>
        <v>8</v>
      </c>
      <c r="Q27" s="7"/>
      <c r="R27" s="69">
        <f t="shared" si="5"/>
        <v>3</v>
      </c>
      <c r="S27" s="7"/>
      <c r="T27" s="7">
        <f t="shared" si="6"/>
        <v>1</v>
      </c>
      <c r="U27" s="100">
        <f t="shared" si="7"/>
        <v>4.4444444444444446</v>
      </c>
      <c r="V27" s="7">
        <v>3</v>
      </c>
      <c r="W27" s="7">
        <v>2</v>
      </c>
      <c r="X27" s="7">
        <v>2</v>
      </c>
      <c r="Y27" s="7">
        <v>2</v>
      </c>
      <c r="Z27" s="7">
        <v>3</v>
      </c>
      <c r="AA27" s="7">
        <f t="shared" si="8"/>
        <v>12</v>
      </c>
      <c r="AB27" s="68">
        <f t="shared" si="9"/>
        <v>8</v>
      </c>
      <c r="AC27" s="102">
        <f t="shared" si="10"/>
        <v>4</v>
      </c>
    </row>
    <row r="28" spans="1:29" x14ac:dyDescent="0.25">
      <c r="A28" s="8">
        <v>23</v>
      </c>
      <c r="B28" s="9" t="s">
        <v>102</v>
      </c>
      <c r="C28" s="82" t="s">
        <v>278</v>
      </c>
      <c r="D28" s="82" t="s">
        <v>278</v>
      </c>
      <c r="E28" s="82" t="s">
        <v>278</v>
      </c>
      <c r="F28" s="82" t="s">
        <v>278</v>
      </c>
      <c r="G28" s="82" t="s">
        <v>278</v>
      </c>
      <c r="H28" s="92" t="s">
        <v>271</v>
      </c>
      <c r="I28" s="11" t="s">
        <v>210</v>
      </c>
      <c r="J28" s="92" t="s">
        <v>271</v>
      </c>
      <c r="K28" s="11" t="s">
        <v>210</v>
      </c>
      <c r="L28" s="7"/>
      <c r="M28" s="71">
        <f t="shared" si="1"/>
        <v>0.1</v>
      </c>
      <c r="N28" s="71">
        <f t="shared" si="2"/>
        <v>10</v>
      </c>
      <c r="O28" s="71">
        <f t="shared" si="3"/>
        <v>0.1</v>
      </c>
      <c r="P28" s="71">
        <f t="shared" si="4"/>
        <v>10</v>
      </c>
      <c r="Q28" s="7"/>
      <c r="R28" s="69">
        <f t="shared" si="5"/>
        <v>3</v>
      </c>
      <c r="S28" s="7">
        <v>0.75</v>
      </c>
      <c r="T28" s="7">
        <f t="shared" si="6"/>
        <v>1</v>
      </c>
      <c r="U28" s="100">
        <f t="shared" si="7"/>
        <v>1.1111111111111112</v>
      </c>
      <c r="V28" s="7">
        <v>3</v>
      </c>
      <c r="W28" s="7">
        <v>3</v>
      </c>
      <c r="X28" s="7">
        <v>3</v>
      </c>
      <c r="Y28" s="7">
        <v>2</v>
      </c>
      <c r="Z28" s="7">
        <v>1</v>
      </c>
      <c r="AA28" s="7">
        <f t="shared" si="8"/>
        <v>12</v>
      </c>
      <c r="AB28" s="68">
        <f t="shared" si="9"/>
        <v>8</v>
      </c>
      <c r="AC28" s="102">
        <f t="shared" si="10"/>
        <v>1</v>
      </c>
    </row>
    <row r="29" spans="1:29" x14ac:dyDescent="0.25">
      <c r="A29" s="8">
        <v>24</v>
      </c>
      <c r="B29" s="9" t="s">
        <v>103</v>
      </c>
      <c r="C29" s="11" t="s">
        <v>210</v>
      </c>
      <c r="D29" s="82" t="s">
        <v>278</v>
      </c>
      <c r="E29" s="82" t="s">
        <v>278</v>
      </c>
      <c r="F29" s="11" t="s">
        <v>210</v>
      </c>
      <c r="G29" s="7">
        <v>9.5</v>
      </c>
      <c r="H29" s="92" t="s">
        <v>271</v>
      </c>
      <c r="I29" s="92" t="s">
        <v>271</v>
      </c>
      <c r="J29" s="92" t="s">
        <v>271</v>
      </c>
      <c r="K29" s="92" t="s">
        <v>271</v>
      </c>
      <c r="L29" s="7"/>
      <c r="M29" s="71">
        <f t="shared" si="1"/>
        <v>0.1</v>
      </c>
      <c r="N29" s="71">
        <f t="shared" si="2"/>
        <v>0.1</v>
      </c>
      <c r="O29" s="71">
        <f t="shared" si="3"/>
        <v>0.1</v>
      </c>
      <c r="P29" s="71">
        <f t="shared" si="4"/>
        <v>0.1</v>
      </c>
      <c r="Q29" s="7"/>
      <c r="R29" s="69">
        <f t="shared" si="5"/>
        <v>3</v>
      </c>
      <c r="S29" s="7"/>
      <c r="T29" s="7">
        <f t="shared" si="6"/>
        <v>1</v>
      </c>
      <c r="U29" s="100">
        <f t="shared" si="7"/>
        <v>1.6666666666666667</v>
      </c>
      <c r="V29" s="7">
        <v>3</v>
      </c>
      <c r="W29" s="7">
        <v>0</v>
      </c>
      <c r="X29" s="7">
        <v>2</v>
      </c>
      <c r="Y29" s="7">
        <v>1</v>
      </c>
      <c r="Z29" s="7">
        <v>2</v>
      </c>
      <c r="AA29" s="7">
        <f t="shared" si="8"/>
        <v>8</v>
      </c>
      <c r="AB29" s="68">
        <f t="shared" si="9"/>
        <v>5.333333333333333</v>
      </c>
      <c r="AC29" s="102">
        <f t="shared" si="10"/>
        <v>2</v>
      </c>
    </row>
    <row r="30" spans="1:29" x14ac:dyDescent="0.25">
      <c r="A30" s="8">
        <v>25</v>
      </c>
      <c r="B30" s="9" t="s">
        <v>104</v>
      </c>
      <c r="C30" s="11" t="s">
        <v>210</v>
      </c>
      <c r="D30" s="11" t="s">
        <v>210</v>
      </c>
      <c r="E30" s="11" t="s">
        <v>210</v>
      </c>
      <c r="F30" s="11" t="s">
        <v>210</v>
      </c>
      <c r="G30" s="7">
        <v>10</v>
      </c>
      <c r="H30" s="11" t="s">
        <v>210</v>
      </c>
      <c r="I30" s="11" t="s">
        <v>210</v>
      </c>
      <c r="J30" s="11" t="s">
        <v>210</v>
      </c>
      <c r="K30" s="11" t="s">
        <v>210</v>
      </c>
      <c r="L30" s="7"/>
      <c r="M30" s="71">
        <f t="shared" si="1"/>
        <v>10</v>
      </c>
      <c r="N30" s="71">
        <f t="shared" si="2"/>
        <v>10</v>
      </c>
      <c r="O30" s="71">
        <f t="shared" si="3"/>
        <v>10</v>
      </c>
      <c r="P30" s="71">
        <f t="shared" si="4"/>
        <v>10</v>
      </c>
      <c r="Q30" s="7"/>
      <c r="R30" s="69">
        <f t="shared" si="5"/>
        <v>3</v>
      </c>
      <c r="S30" s="7">
        <v>0.75</v>
      </c>
      <c r="T30" s="7">
        <f t="shared" si="6"/>
        <v>1</v>
      </c>
      <c r="U30" s="100">
        <f t="shared" si="7"/>
        <v>5</v>
      </c>
      <c r="V30" s="7">
        <v>3</v>
      </c>
      <c r="W30" s="11">
        <v>3</v>
      </c>
      <c r="X30" s="7">
        <v>2</v>
      </c>
      <c r="Y30" s="7">
        <v>2</v>
      </c>
      <c r="Z30" s="7">
        <v>3</v>
      </c>
      <c r="AA30" s="7">
        <f t="shared" si="8"/>
        <v>13</v>
      </c>
      <c r="AB30" s="68">
        <f t="shared" si="9"/>
        <v>8.6666666666666661</v>
      </c>
      <c r="AC30" s="102">
        <f t="shared" si="10"/>
        <v>5</v>
      </c>
    </row>
    <row r="31" spans="1:29" x14ac:dyDescent="0.25">
      <c r="A31" s="8">
        <v>26</v>
      </c>
      <c r="B31" s="9" t="s">
        <v>105</v>
      </c>
      <c r="C31" s="11" t="s">
        <v>210</v>
      </c>
      <c r="D31" s="11" t="s">
        <v>210</v>
      </c>
      <c r="E31" s="11" t="s">
        <v>210</v>
      </c>
      <c r="F31" s="11" t="s">
        <v>210</v>
      </c>
      <c r="G31" s="82" t="s">
        <v>278</v>
      </c>
      <c r="H31" s="11" t="s">
        <v>210</v>
      </c>
      <c r="I31" s="11" t="s">
        <v>210</v>
      </c>
      <c r="J31" s="11" t="s">
        <v>210</v>
      </c>
      <c r="K31" s="11" t="s">
        <v>210</v>
      </c>
      <c r="L31" s="7"/>
      <c r="M31" s="71">
        <f t="shared" si="1"/>
        <v>10</v>
      </c>
      <c r="N31" s="71">
        <f t="shared" si="2"/>
        <v>10</v>
      </c>
      <c r="O31" s="71">
        <f t="shared" si="3"/>
        <v>10</v>
      </c>
      <c r="P31" s="71">
        <f t="shared" si="4"/>
        <v>10</v>
      </c>
      <c r="Q31" s="7"/>
      <c r="R31" s="69">
        <f t="shared" si="5"/>
        <v>3</v>
      </c>
      <c r="S31" s="7">
        <v>1</v>
      </c>
      <c r="T31" s="7">
        <f t="shared" si="6"/>
        <v>1</v>
      </c>
      <c r="U31" s="100">
        <f t="shared" si="7"/>
        <v>4.4444444444444446</v>
      </c>
      <c r="V31" s="7">
        <v>3</v>
      </c>
      <c r="W31" s="7">
        <v>1</v>
      </c>
      <c r="X31" s="7">
        <v>3</v>
      </c>
      <c r="Y31" s="7">
        <v>2</v>
      </c>
      <c r="Z31" s="7">
        <v>3</v>
      </c>
      <c r="AA31" s="7">
        <f t="shared" si="8"/>
        <v>12</v>
      </c>
      <c r="AB31" s="68">
        <f t="shared" si="9"/>
        <v>8</v>
      </c>
      <c r="AC31" s="102">
        <f t="shared" si="10"/>
        <v>4</v>
      </c>
    </row>
    <row r="32" spans="1:29" x14ac:dyDescent="0.25">
      <c r="A32" s="8">
        <v>27</v>
      </c>
      <c r="B32" s="9" t="s">
        <v>106</v>
      </c>
      <c r="C32" s="82" t="s">
        <v>278</v>
      </c>
      <c r="D32" s="11" t="s">
        <v>210</v>
      </c>
      <c r="E32" s="11" t="s">
        <v>210</v>
      </c>
      <c r="F32" s="11" t="s">
        <v>210</v>
      </c>
      <c r="G32" s="11">
        <v>8.1999999999999993</v>
      </c>
      <c r="H32" s="92" t="s">
        <v>271</v>
      </c>
      <c r="I32" s="11" t="s">
        <v>210</v>
      </c>
      <c r="J32" s="92" t="s">
        <v>271</v>
      </c>
      <c r="K32" s="92" t="s">
        <v>271</v>
      </c>
      <c r="L32" s="11"/>
      <c r="M32" s="71">
        <f t="shared" si="1"/>
        <v>0.1</v>
      </c>
      <c r="N32" s="71">
        <f t="shared" si="2"/>
        <v>10</v>
      </c>
      <c r="O32" s="71">
        <f t="shared" si="3"/>
        <v>0.1</v>
      </c>
      <c r="P32" s="71">
        <f t="shared" si="4"/>
        <v>0.1</v>
      </c>
      <c r="Q32" s="11"/>
      <c r="R32" s="69">
        <f t="shared" si="5"/>
        <v>3</v>
      </c>
      <c r="S32" s="7"/>
      <c r="T32" s="7">
        <f t="shared" si="6"/>
        <v>1</v>
      </c>
      <c r="U32" s="100">
        <f t="shared" si="7"/>
        <v>2.7777777777777777</v>
      </c>
      <c r="V32" s="7"/>
      <c r="W32" s="11"/>
      <c r="X32" s="7"/>
      <c r="Y32" s="7"/>
      <c r="Z32" s="7"/>
      <c r="AA32" s="7">
        <f t="shared" si="8"/>
        <v>0</v>
      </c>
      <c r="AB32" s="68">
        <f t="shared" si="9"/>
        <v>0</v>
      </c>
      <c r="AC32" s="102">
        <f t="shared" si="10"/>
        <v>3</v>
      </c>
    </row>
    <row r="33" spans="1:29" x14ac:dyDescent="0.25">
      <c r="A33" s="8">
        <v>28</v>
      </c>
      <c r="B33" s="9" t="s">
        <v>107</v>
      </c>
      <c r="C33" s="11" t="s">
        <v>210</v>
      </c>
      <c r="D33" s="11" t="s">
        <v>210</v>
      </c>
      <c r="E33" s="82" t="s">
        <v>278</v>
      </c>
      <c r="F33" s="82" t="s">
        <v>278</v>
      </c>
      <c r="G33" s="82" t="s">
        <v>278</v>
      </c>
      <c r="H33" s="92" t="s">
        <v>271</v>
      </c>
      <c r="I33" s="92" t="s">
        <v>271</v>
      </c>
      <c r="J33" s="92" t="s">
        <v>271</v>
      </c>
      <c r="K33" s="92" t="s">
        <v>271</v>
      </c>
      <c r="L33" s="7"/>
      <c r="M33" s="71">
        <f t="shared" si="1"/>
        <v>0.1</v>
      </c>
      <c r="N33" s="71">
        <f t="shared" si="2"/>
        <v>0.1</v>
      </c>
      <c r="O33" s="71">
        <f t="shared" si="3"/>
        <v>0.1</v>
      </c>
      <c r="P33" s="71">
        <f t="shared" si="4"/>
        <v>0.1</v>
      </c>
      <c r="Q33" s="7"/>
      <c r="R33" s="69">
        <f t="shared" si="5"/>
        <v>3</v>
      </c>
      <c r="S33" s="7"/>
      <c r="T33" s="7">
        <f t="shared" si="6"/>
        <v>1</v>
      </c>
      <c r="U33" s="100">
        <f t="shared" si="7"/>
        <v>1.1111111111111112</v>
      </c>
      <c r="V33" s="7"/>
      <c r="W33" s="7"/>
      <c r="X33" s="7"/>
      <c r="Y33" s="7"/>
      <c r="Z33" s="7"/>
      <c r="AA33" s="7">
        <f t="shared" si="8"/>
        <v>0</v>
      </c>
      <c r="AB33" s="68">
        <f t="shared" si="9"/>
        <v>0</v>
      </c>
      <c r="AC33" s="102">
        <f t="shared" si="10"/>
        <v>1</v>
      </c>
    </row>
    <row r="34" spans="1:29" x14ac:dyDescent="0.25">
      <c r="A34" s="8">
        <v>29</v>
      </c>
      <c r="B34" s="9" t="s">
        <v>108</v>
      </c>
      <c r="C34" s="82" t="s">
        <v>278</v>
      </c>
      <c r="D34" s="82" t="s">
        <v>278</v>
      </c>
      <c r="E34" s="82" t="s">
        <v>278</v>
      </c>
      <c r="F34" s="82" t="s">
        <v>278</v>
      </c>
      <c r="G34" s="82" t="s">
        <v>278</v>
      </c>
      <c r="H34" s="92" t="s">
        <v>271</v>
      </c>
      <c r="I34" s="92" t="s">
        <v>271</v>
      </c>
      <c r="J34" s="92" t="s">
        <v>271</v>
      </c>
      <c r="K34" s="92" t="s">
        <v>271</v>
      </c>
      <c r="L34" s="7"/>
      <c r="M34" s="71">
        <f t="shared" si="1"/>
        <v>0.1</v>
      </c>
      <c r="N34" s="71">
        <f t="shared" si="2"/>
        <v>0.1</v>
      </c>
      <c r="O34" s="71">
        <f t="shared" si="3"/>
        <v>0.1</v>
      </c>
      <c r="P34" s="71">
        <f t="shared" si="4"/>
        <v>0.1</v>
      </c>
      <c r="Q34" s="7"/>
      <c r="R34" s="69">
        <f t="shared" si="5"/>
        <v>0</v>
      </c>
      <c r="S34" s="7"/>
      <c r="T34" s="7">
        <f t="shared" si="6"/>
        <v>0</v>
      </c>
      <c r="U34" s="100">
        <f t="shared" si="7"/>
        <v>0</v>
      </c>
      <c r="V34" s="7"/>
      <c r="W34" s="7"/>
      <c r="X34" s="7"/>
      <c r="Y34" s="7"/>
      <c r="Z34" s="7"/>
      <c r="AA34" s="7">
        <f t="shared" si="8"/>
        <v>0</v>
      </c>
      <c r="AB34" s="68">
        <f t="shared" si="9"/>
        <v>0</v>
      </c>
      <c r="AC34" s="102">
        <f t="shared" si="10"/>
        <v>0</v>
      </c>
    </row>
    <row r="35" spans="1:29" x14ac:dyDescent="0.25">
      <c r="A35" s="8">
        <v>30</v>
      </c>
      <c r="B35" s="9" t="s">
        <v>109</v>
      </c>
      <c r="C35" s="11" t="s">
        <v>210</v>
      </c>
      <c r="D35" s="11" t="s">
        <v>210</v>
      </c>
      <c r="E35" s="11" t="s">
        <v>210</v>
      </c>
      <c r="F35" s="11" t="s">
        <v>210</v>
      </c>
      <c r="G35" s="7">
        <v>2.8</v>
      </c>
      <c r="H35" s="92" t="s">
        <v>271</v>
      </c>
      <c r="I35" s="11" t="s">
        <v>210</v>
      </c>
      <c r="J35" s="92" t="s">
        <v>271</v>
      </c>
      <c r="K35" s="11" t="s">
        <v>210</v>
      </c>
      <c r="L35" s="7"/>
      <c r="M35" s="71">
        <f t="shared" si="1"/>
        <v>0.1</v>
      </c>
      <c r="N35" s="71">
        <f t="shared" si="2"/>
        <v>10</v>
      </c>
      <c r="O35" s="71">
        <f t="shared" si="3"/>
        <v>0.1</v>
      </c>
      <c r="P35" s="71">
        <f t="shared" si="4"/>
        <v>10</v>
      </c>
      <c r="Q35" s="7"/>
      <c r="R35" s="69">
        <f t="shared" si="5"/>
        <v>3</v>
      </c>
      <c r="S35" s="7"/>
      <c r="T35" s="7">
        <f t="shared" si="6"/>
        <v>1</v>
      </c>
      <c r="U35" s="100">
        <f t="shared" si="7"/>
        <v>3.8888888888888888</v>
      </c>
      <c r="V35" s="7">
        <v>3</v>
      </c>
      <c r="W35" s="7">
        <v>3</v>
      </c>
      <c r="X35" s="7">
        <v>3</v>
      </c>
      <c r="Y35" s="7">
        <v>1</v>
      </c>
      <c r="Z35" s="7">
        <v>1</v>
      </c>
      <c r="AA35" s="7">
        <f t="shared" si="8"/>
        <v>11</v>
      </c>
      <c r="AB35" s="68">
        <f t="shared" si="9"/>
        <v>7.333333333333333</v>
      </c>
      <c r="AC35" s="102">
        <f t="shared" si="10"/>
        <v>4</v>
      </c>
    </row>
    <row r="36" spans="1:29" x14ac:dyDescent="0.25">
      <c r="A36" s="8">
        <v>31</v>
      </c>
      <c r="B36" s="9" t="s">
        <v>110</v>
      </c>
      <c r="C36" s="82" t="s">
        <v>278</v>
      </c>
      <c r="D36" s="82" t="s">
        <v>278</v>
      </c>
      <c r="E36" s="82" t="s">
        <v>278</v>
      </c>
      <c r="F36" s="82" t="s">
        <v>278</v>
      </c>
      <c r="G36" s="82" t="s">
        <v>278</v>
      </c>
      <c r="H36" s="92" t="s">
        <v>271</v>
      </c>
      <c r="I36" s="92" t="s">
        <v>271</v>
      </c>
      <c r="J36" s="92" t="s">
        <v>271</v>
      </c>
      <c r="K36" s="92" t="s">
        <v>271</v>
      </c>
      <c r="L36" s="7"/>
      <c r="M36" s="71">
        <f t="shared" si="1"/>
        <v>0.1</v>
      </c>
      <c r="N36" s="71">
        <f t="shared" si="2"/>
        <v>0.1</v>
      </c>
      <c r="O36" s="71">
        <f t="shared" si="3"/>
        <v>0.1</v>
      </c>
      <c r="P36" s="71">
        <f t="shared" si="4"/>
        <v>0.1</v>
      </c>
      <c r="Q36" s="7"/>
      <c r="R36" s="69">
        <f t="shared" si="5"/>
        <v>0</v>
      </c>
      <c r="S36" s="7"/>
      <c r="T36" s="7">
        <f t="shared" si="6"/>
        <v>0</v>
      </c>
      <c r="U36" s="100">
        <f t="shared" si="7"/>
        <v>0</v>
      </c>
      <c r="V36" s="7"/>
      <c r="W36" s="7"/>
      <c r="X36" s="7"/>
      <c r="Y36" s="7"/>
      <c r="Z36" s="7"/>
      <c r="AA36" s="7">
        <f t="shared" si="8"/>
        <v>0</v>
      </c>
      <c r="AB36" s="68">
        <f t="shared" si="9"/>
        <v>0</v>
      </c>
      <c r="AC36" s="102">
        <f t="shared" si="10"/>
        <v>0</v>
      </c>
    </row>
    <row r="37" spans="1:29" x14ac:dyDescent="0.25">
      <c r="A37" s="8">
        <v>32</v>
      </c>
      <c r="B37" s="10" t="s">
        <v>111</v>
      </c>
      <c r="C37" s="11" t="s">
        <v>210</v>
      </c>
      <c r="D37" s="11" t="s">
        <v>210</v>
      </c>
      <c r="E37" s="11" t="s">
        <v>210</v>
      </c>
      <c r="F37" s="11" t="s">
        <v>210</v>
      </c>
      <c r="G37" s="7">
        <v>9</v>
      </c>
      <c r="H37" s="11" t="s">
        <v>210</v>
      </c>
      <c r="I37" s="11" t="s">
        <v>210</v>
      </c>
      <c r="J37" s="11" t="s">
        <v>210</v>
      </c>
      <c r="K37" s="11" t="s">
        <v>210</v>
      </c>
      <c r="L37" s="7"/>
      <c r="M37" s="71">
        <f t="shared" si="1"/>
        <v>10</v>
      </c>
      <c r="N37" s="71">
        <f t="shared" si="2"/>
        <v>10</v>
      </c>
      <c r="O37" s="71">
        <f t="shared" si="3"/>
        <v>10</v>
      </c>
      <c r="P37" s="71">
        <f t="shared" si="4"/>
        <v>10</v>
      </c>
      <c r="Q37" s="7"/>
      <c r="R37" s="69">
        <f t="shared" si="5"/>
        <v>3</v>
      </c>
      <c r="S37" s="7">
        <v>1</v>
      </c>
      <c r="T37" s="7">
        <f t="shared" si="6"/>
        <v>1</v>
      </c>
      <c r="U37" s="100">
        <f t="shared" si="7"/>
        <v>5</v>
      </c>
      <c r="V37" s="7">
        <v>3</v>
      </c>
      <c r="W37" s="7">
        <v>3</v>
      </c>
      <c r="X37" s="7">
        <v>3</v>
      </c>
      <c r="Y37" s="7">
        <v>3</v>
      </c>
      <c r="Z37" s="7">
        <v>3</v>
      </c>
      <c r="AA37" s="7">
        <f t="shared" si="8"/>
        <v>15</v>
      </c>
      <c r="AB37" s="68">
        <f t="shared" si="9"/>
        <v>10</v>
      </c>
      <c r="AC37" s="102">
        <f t="shared" si="10"/>
        <v>5</v>
      </c>
    </row>
    <row r="38" spans="1:29" x14ac:dyDescent="0.25">
      <c r="A38" s="8">
        <v>33</v>
      </c>
      <c r="B38" s="10" t="s">
        <v>112</v>
      </c>
      <c r="C38" s="82" t="s">
        <v>278</v>
      </c>
      <c r="D38" s="82" t="s">
        <v>278</v>
      </c>
      <c r="E38" s="82" t="s">
        <v>278</v>
      </c>
      <c r="F38" s="82" t="s">
        <v>278</v>
      </c>
      <c r="G38" s="82" t="s">
        <v>278</v>
      </c>
      <c r="H38" s="92" t="s">
        <v>271</v>
      </c>
      <c r="I38" s="92" t="s">
        <v>271</v>
      </c>
      <c r="J38" s="92" t="s">
        <v>271</v>
      </c>
      <c r="K38" s="92" t="s">
        <v>271</v>
      </c>
      <c r="L38" s="7"/>
      <c r="M38" s="71">
        <f t="shared" si="1"/>
        <v>0.1</v>
      </c>
      <c r="N38" s="71">
        <f t="shared" si="2"/>
        <v>0.1</v>
      </c>
      <c r="O38" s="71">
        <f t="shared" si="3"/>
        <v>0.1</v>
      </c>
      <c r="P38" s="71">
        <f t="shared" si="4"/>
        <v>0.1</v>
      </c>
      <c r="Q38" s="7"/>
      <c r="R38" s="69">
        <f t="shared" si="5"/>
        <v>0</v>
      </c>
      <c r="S38" s="7"/>
      <c r="T38" s="7">
        <f t="shared" si="6"/>
        <v>0</v>
      </c>
      <c r="U38" s="100">
        <f t="shared" si="7"/>
        <v>0</v>
      </c>
      <c r="V38" s="7"/>
      <c r="W38" s="7"/>
      <c r="X38" s="7"/>
      <c r="Y38" s="7"/>
      <c r="Z38" s="7"/>
      <c r="AA38" s="7">
        <f t="shared" si="8"/>
        <v>0</v>
      </c>
      <c r="AB38" s="68">
        <f t="shared" si="9"/>
        <v>0</v>
      </c>
      <c r="AC38" s="102">
        <f t="shared" si="10"/>
        <v>0</v>
      </c>
    </row>
    <row r="39" spans="1:29" x14ac:dyDescent="0.25">
      <c r="A39" s="8">
        <v>34</v>
      </c>
      <c r="B39" s="10" t="s">
        <v>113</v>
      </c>
      <c r="C39" s="11" t="s">
        <v>210</v>
      </c>
      <c r="D39" s="11" t="s">
        <v>210</v>
      </c>
      <c r="E39" s="11" t="s">
        <v>210</v>
      </c>
      <c r="F39" s="82" t="s">
        <v>278</v>
      </c>
      <c r="G39" s="7">
        <v>9.6999999999999993</v>
      </c>
      <c r="H39" s="11" t="s">
        <v>210</v>
      </c>
      <c r="I39" s="92" t="s">
        <v>271</v>
      </c>
      <c r="J39" s="92" t="s">
        <v>271</v>
      </c>
      <c r="K39" s="92" t="s">
        <v>271</v>
      </c>
      <c r="L39" s="7"/>
      <c r="M39" s="71">
        <f t="shared" si="1"/>
        <v>10</v>
      </c>
      <c r="N39" s="71">
        <f t="shared" si="2"/>
        <v>0.1</v>
      </c>
      <c r="O39" s="71">
        <f t="shared" si="3"/>
        <v>0.1</v>
      </c>
      <c r="P39" s="71">
        <f t="shared" si="4"/>
        <v>0.1</v>
      </c>
      <c r="Q39" s="7"/>
      <c r="R39" s="69">
        <f t="shared" si="5"/>
        <v>3</v>
      </c>
      <c r="S39" s="7"/>
      <c r="T39" s="7">
        <f t="shared" si="6"/>
        <v>1</v>
      </c>
      <c r="U39" s="100">
        <f t="shared" si="7"/>
        <v>2.7777777777777777</v>
      </c>
      <c r="V39" s="7">
        <v>3</v>
      </c>
      <c r="W39" s="7">
        <v>0</v>
      </c>
      <c r="X39" s="7">
        <v>3</v>
      </c>
      <c r="Y39" s="7">
        <v>2</v>
      </c>
      <c r="Z39" s="7">
        <v>3</v>
      </c>
      <c r="AA39" s="7">
        <f t="shared" si="8"/>
        <v>11</v>
      </c>
      <c r="AB39" s="68">
        <f t="shared" si="9"/>
        <v>7.333333333333333</v>
      </c>
      <c r="AC39" s="102">
        <f t="shared" si="10"/>
        <v>3</v>
      </c>
    </row>
    <row r="40" spans="1:29" x14ac:dyDescent="0.25">
      <c r="A40" s="8">
        <v>35</v>
      </c>
      <c r="B40" s="10" t="s">
        <v>212</v>
      </c>
      <c r="C40" s="82" t="s">
        <v>278</v>
      </c>
      <c r="D40" s="82" t="s">
        <v>278</v>
      </c>
      <c r="E40" s="82" t="s">
        <v>278</v>
      </c>
      <c r="F40" s="82" t="s">
        <v>278</v>
      </c>
      <c r="G40" s="82" t="s">
        <v>278</v>
      </c>
      <c r="H40" s="92" t="s">
        <v>271</v>
      </c>
      <c r="I40" s="92" t="s">
        <v>271</v>
      </c>
      <c r="J40" s="92" t="s">
        <v>271</v>
      </c>
      <c r="K40" s="92" t="s">
        <v>271</v>
      </c>
      <c r="L40" s="7"/>
      <c r="M40" s="71">
        <f t="shared" si="1"/>
        <v>0.1</v>
      </c>
      <c r="N40" s="71">
        <f t="shared" si="2"/>
        <v>0.1</v>
      </c>
      <c r="O40" s="71">
        <f t="shared" si="3"/>
        <v>0.1</v>
      </c>
      <c r="P40" s="71">
        <f t="shared" si="4"/>
        <v>0.1</v>
      </c>
      <c r="Q40" s="7"/>
      <c r="R40" s="69">
        <f t="shared" si="5"/>
        <v>0</v>
      </c>
      <c r="S40" s="7"/>
      <c r="T40" s="7">
        <f t="shared" si="6"/>
        <v>0</v>
      </c>
      <c r="U40" s="100">
        <f>COUNTIF(C40:K40,"&lt;&gt;"&amp;"x")*5/9</f>
        <v>0</v>
      </c>
      <c r="V40" s="7"/>
      <c r="W40" s="7"/>
      <c r="X40" s="7"/>
      <c r="Y40" s="7"/>
      <c r="Z40" s="7"/>
      <c r="AA40" s="7">
        <f t="shared" si="8"/>
        <v>0</v>
      </c>
      <c r="AB40" s="68">
        <f>(AA40*10)/15</f>
        <v>0</v>
      </c>
      <c r="AC40" s="102">
        <f t="shared" si="10"/>
        <v>0</v>
      </c>
    </row>
  </sheetData>
  <sortState xmlns:xlrd2="http://schemas.microsoft.com/office/spreadsheetml/2017/richdata2" ref="A6:Q40">
    <sortCondition ref="B6:B40"/>
  </sortState>
  <mergeCells count="8">
    <mergeCell ref="V4:Z4"/>
    <mergeCell ref="R4:U4"/>
    <mergeCell ref="M4:Q4"/>
    <mergeCell ref="A1:L1"/>
    <mergeCell ref="A4:A5"/>
    <mergeCell ref="B4:B5"/>
    <mergeCell ref="H4:L4"/>
    <mergeCell ref="C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4025B-E224-413E-80B0-AF406C1107E0}">
  <dimension ref="A1:AC37"/>
  <sheetViews>
    <sheetView topLeftCell="A3" workbookViewId="0">
      <selection activeCell="AB6" sqref="AB6"/>
    </sheetView>
  </sheetViews>
  <sheetFormatPr baseColWidth="10" defaultColWidth="9.140625" defaultRowHeight="15" x14ac:dyDescent="0.25"/>
  <cols>
    <col min="1" max="1" width="4.42578125" style="5" customWidth="1"/>
    <col min="2" max="2" width="37.5703125" style="5" customWidth="1"/>
    <col min="3" max="7" width="5.28515625" style="5" customWidth="1"/>
    <col min="8" max="11" width="3.85546875" style="5" bestFit="1" customWidth="1"/>
    <col min="12" max="12" width="3.28515625" style="5" customWidth="1"/>
    <col min="13" max="14" width="5.140625" style="5" customWidth="1"/>
    <col min="15" max="15" width="4.5703125" style="5" customWidth="1"/>
    <col min="16" max="16" width="5" style="5" customWidth="1"/>
    <col min="17" max="17" width="4.42578125" style="5" customWidth="1"/>
    <col min="18" max="20" width="4" style="5" bestFit="1" customWidth="1"/>
    <col min="21" max="21" width="3.85546875" style="5" bestFit="1" customWidth="1"/>
    <col min="22" max="26" width="4" style="5" bestFit="1" customWidth="1"/>
    <col min="27" max="27" width="9.140625" style="5"/>
    <col min="28" max="28" width="11.140625" style="5" bestFit="1" customWidth="1"/>
    <col min="29" max="16384" width="9.140625" style="5"/>
  </cols>
  <sheetData>
    <row r="1" spans="1:29" ht="34.5" customHeight="1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9"/>
      <c r="N1" s="19"/>
      <c r="O1" s="19"/>
    </row>
    <row r="2" spans="1:29" ht="20.25" customHeight="1" x14ac:dyDescent="0.25">
      <c r="A2" s="2" t="s">
        <v>35</v>
      </c>
      <c r="B2" s="3"/>
      <c r="C2" s="3"/>
      <c r="D2" s="3"/>
      <c r="E2" s="3"/>
      <c r="F2" s="3"/>
      <c r="G2" s="3"/>
      <c r="I2" s="3"/>
      <c r="J2" s="4" t="s">
        <v>3</v>
      </c>
      <c r="K2" s="3"/>
      <c r="L2" s="3"/>
      <c r="N2" s="1"/>
      <c r="O2" s="1"/>
    </row>
    <row r="3" spans="1:29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9" ht="15.75" thickBot="1" x14ac:dyDescent="0.3">
      <c r="A4" s="111" t="s">
        <v>1</v>
      </c>
      <c r="B4" s="117" t="s">
        <v>4</v>
      </c>
      <c r="C4" s="116" t="s">
        <v>279</v>
      </c>
      <c r="D4" s="116"/>
      <c r="E4" s="116"/>
      <c r="F4" s="116"/>
      <c r="G4" s="116"/>
      <c r="H4" s="116" t="s">
        <v>239</v>
      </c>
      <c r="I4" s="116"/>
      <c r="J4" s="116"/>
      <c r="K4" s="116"/>
      <c r="L4" s="116"/>
      <c r="M4" s="116" t="s">
        <v>239</v>
      </c>
      <c r="N4" s="116"/>
      <c r="O4" s="116"/>
      <c r="P4" s="116"/>
      <c r="Q4" s="116"/>
      <c r="R4" s="20" t="s">
        <v>218</v>
      </c>
      <c r="S4" s="21"/>
      <c r="T4" s="21"/>
      <c r="U4" s="22"/>
      <c r="V4" s="107" t="s">
        <v>259</v>
      </c>
      <c r="W4" s="108"/>
      <c r="X4" s="108"/>
      <c r="Y4" s="108"/>
      <c r="Z4" s="109"/>
      <c r="AA4" s="28" t="s">
        <v>260</v>
      </c>
      <c r="AB4" s="70" t="s">
        <v>252</v>
      </c>
    </row>
    <row r="5" spans="1:29" ht="142.5" x14ac:dyDescent="0.25">
      <c r="A5" s="111"/>
      <c r="B5" s="117"/>
      <c r="C5" s="12" t="s">
        <v>280</v>
      </c>
      <c r="D5" s="12" t="s">
        <v>281</v>
      </c>
      <c r="E5" s="12" t="s">
        <v>282</v>
      </c>
      <c r="F5" s="12" t="s">
        <v>283</v>
      </c>
      <c r="G5" s="12" t="s">
        <v>284</v>
      </c>
      <c r="H5" s="25" t="s">
        <v>225</v>
      </c>
      <c r="I5" s="25" t="s">
        <v>226</v>
      </c>
      <c r="J5" s="25" t="s">
        <v>227</v>
      </c>
      <c r="K5" s="25" t="s">
        <v>228</v>
      </c>
      <c r="L5" s="12"/>
      <c r="M5" s="12" t="s">
        <v>225</v>
      </c>
      <c r="N5" s="12" t="s">
        <v>226</v>
      </c>
      <c r="O5" s="12" t="s">
        <v>227</v>
      </c>
      <c r="P5" s="12" t="s">
        <v>228</v>
      </c>
      <c r="Q5" s="12"/>
      <c r="R5" s="24" t="s">
        <v>214</v>
      </c>
      <c r="S5" s="25" t="s">
        <v>215</v>
      </c>
      <c r="T5" s="25" t="s">
        <v>216</v>
      </c>
      <c r="U5" s="26" t="s">
        <v>217</v>
      </c>
      <c r="V5" s="72" t="s">
        <v>254</v>
      </c>
      <c r="W5" s="73" t="s">
        <v>255</v>
      </c>
      <c r="X5" s="73" t="s">
        <v>256</v>
      </c>
      <c r="Y5" s="73" t="s">
        <v>257</v>
      </c>
      <c r="Z5" s="74" t="s">
        <v>258</v>
      </c>
      <c r="AA5" s="75" t="s">
        <v>261</v>
      </c>
      <c r="AB5" s="61"/>
    </row>
    <row r="6" spans="1:29" x14ac:dyDescent="0.25">
      <c r="A6" s="8">
        <v>1</v>
      </c>
      <c r="B6" s="9" t="s">
        <v>178</v>
      </c>
      <c r="C6" s="11" t="s">
        <v>210</v>
      </c>
      <c r="D6" s="11" t="s">
        <v>210</v>
      </c>
      <c r="E6" s="11" t="s">
        <v>210</v>
      </c>
      <c r="F6" s="82" t="s">
        <v>278</v>
      </c>
      <c r="G6" s="82" t="s">
        <v>278</v>
      </c>
      <c r="H6" s="92" t="s">
        <v>271</v>
      </c>
      <c r="I6" s="92" t="s">
        <v>271</v>
      </c>
      <c r="J6" s="92" t="s">
        <v>271</v>
      </c>
      <c r="K6" s="92" t="s">
        <v>271</v>
      </c>
      <c r="L6" s="6"/>
      <c r="M6" s="11">
        <f>IF(H6="√",10,IF(H6="A",8,0.1))</f>
        <v>0.1</v>
      </c>
      <c r="N6" s="11">
        <f t="shared" ref="N6:O6" si="0">IF(I6="√",10,IF(I6="A",8,0.1))</f>
        <v>0.1</v>
      </c>
      <c r="O6" s="11">
        <f t="shared" si="0"/>
        <v>0.1</v>
      </c>
      <c r="P6" s="11">
        <f>IF(K6="√",10,IF(K6="A",8,0.1))</f>
        <v>0.1</v>
      </c>
      <c r="Q6" s="6"/>
      <c r="R6" s="7">
        <f>IF(COUNTIF(C6:K6,"x")=9,0,3)</f>
        <v>3</v>
      </c>
      <c r="S6" s="7">
        <v>1</v>
      </c>
      <c r="T6" s="7">
        <f>IF(R6=3,1,0)</f>
        <v>1</v>
      </c>
      <c r="U6" s="97">
        <f>COUNTIF(C6:K6,"&lt;&gt;"&amp;"x")*5/9</f>
        <v>1.6666666666666667</v>
      </c>
      <c r="V6" s="7"/>
      <c r="W6" s="7"/>
      <c r="X6" s="7"/>
      <c r="Y6" s="7"/>
      <c r="Z6" s="7"/>
      <c r="AA6" s="7">
        <f>SUM(V6:Z6)</f>
        <v>0</v>
      </c>
      <c r="AB6" s="68">
        <f>(AA6*10)/15</f>
        <v>0</v>
      </c>
      <c r="AC6" s="102">
        <f>ROUND(U6,0)</f>
        <v>2</v>
      </c>
    </row>
    <row r="7" spans="1:29" x14ac:dyDescent="0.25">
      <c r="A7" s="8">
        <v>2</v>
      </c>
      <c r="B7" s="9" t="s">
        <v>179</v>
      </c>
      <c r="C7" s="11" t="s">
        <v>210</v>
      </c>
      <c r="D7" s="11" t="s">
        <v>210</v>
      </c>
      <c r="E7" s="11" t="s">
        <v>210</v>
      </c>
      <c r="F7" s="11" t="s">
        <v>210</v>
      </c>
      <c r="G7" s="6">
        <v>10</v>
      </c>
      <c r="H7" s="11" t="s">
        <v>210</v>
      </c>
      <c r="I7" s="11" t="s">
        <v>210</v>
      </c>
      <c r="J7" s="11" t="s">
        <v>210</v>
      </c>
      <c r="K7" s="11" t="s">
        <v>210</v>
      </c>
      <c r="L7" s="6"/>
      <c r="M7" s="11">
        <f t="shared" ref="M7:M37" si="1">IF(H7="√",10,IF(H7="A",8,0.1))</f>
        <v>10</v>
      </c>
      <c r="N7" s="11">
        <f t="shared" ref="N7:N37" si="2">IF(I7="√",10,IF(I7="A",8,0.1))</f>
        <v>10</v>
      </c>
      <c r="O7" s="11">
        <f t="shared" ref="O7:O37" si="3">IF(J7="√",10,IF(J7="A",8,0.1))</f>
        <v>10</v>
      </c>
      <c r="P7" s="11">
        <f t="shared" ref="P7:P37" si="4">IF(K7="√",10,IF(K7="A",8,0.1))</f>
        <v>10</v>
      </c>
      <c r="Q7" s="6"/>
      <c r="R7" s="7">
        <f t="shared" ref="R7:R37" si="5">IF(COUNTIF(C7:K7,"x")=9,0,3)</f>
        <v>3</v>
      </c>
      <c r="S7" s="7"/>
      <c r="T7" s="7">
        <f t="shared" ref="T7:T37" si="6">IF(R7=3,1,0)</f>
        <v>1</v>
      </c>
      <c r="U7" s="97">
        <f t="shared" ref="U7:U37" si="7">COUNTIF(C7:K7,"&lt;&gt;"&amp;"x")*5/9</f>
        <v>5</v>
      </c>
      <c r="V7" s="7">
        <v>3</v>
      </c>
      <c r="W7" s="7">
        <v>3</v>
      </c>
      <c r="X7" s="7">
        <v>3</v>
      </c>
      <c r="Y7" s="7">
        <v>3</v>
      </c>
      <c r="Z7" s="7">
        <v>3</v>
      </c>
      <c r="AA7" s="7">
        <f t="shared" ref="AA7:AA37" si="8">SUM(V7:Z7)</f>
        <v>15</v>
      </c>
      <c r="AB7" s="68">
        <f t="shared" ref="AB7:AB37" si="9">(AA7*10)/15</f>
        <v>10</v>
      </c>
      <c r="AC7" s="102">
        <f t="shared" ref="AC7:AC37" si="10">ROUND(U7,0)</f>
        <v>5</v>
      </c>
    </row>
    <row r="8" spans="1:29" x14ac:dyDescent="0.25">
      <c r="A8" s="8">
        <v>3</v>
      </c>
      <c r="B8" s="9" t="s">
        <v>180</v>
      </c>
      <c r="C8" s="11" t="s">
        <v>270</v>
      </c>
      <c r="D8" s="11" t="s">
        <v>270</v>
      </c>
      <c r="E8" s="82" t="s">
        <v>278</v>
      </c>
      <c r="F8" s="6" t="s">
        <v>270</v>
      </c>
      <c r="G8" s="82" t="s">
        <v>278</v>
      </c>
      <c r="H8" s="92" t="s">
        <v>271</v>
      </c>
      <c r="I8" s="92" t="s">
        <v>271</v>
      </c>
      <c r="J8" s="92" t="s">
        <v>271</v>
      </c>
      <c r="K8" s="92" t="s">
        <v>271</v>
      </c>
      <c r="L8" s="6"/>
      <c r="M8" s="11">
        <f t="shared" si="1"/>
        <v>0.1</v>
      </c>
      <c r="N8" s="11">
        <f t="shared" si="2"/>
        <v>0.1</v>
      </c>
      <c r="O8" s="11">
        <f t="shared" si="3"/>
        <v>0.1</v>
      </c>
      <c r="P8" s="11">
        <f t="shared" si="4"/>
        <v>0.1</v>
      </c>
      <c r="Q8" s="6"/>
      <c r="R8" s="7">
        <f t="shared" si="5"/>
        <v>3</v>
      </c>
      <c r="S8" s="7"/>
      <c r="T8" s="7">
        <f t="shared" si="6"/>
        <v>1</v>
      </c>
      <c r="U8" s="97">
        <f t="shared" si="7"/>
        <v>1.6666666666666667</v>
      </c>
      <c r="V8" s="7"/>
      <c r="W8" s="7"/>
      <c r="X8" s="7"/>
      <c r="Y8" s="7"/>
      <c r="Z8" s="7"/>
      <c r="AA8" s="7">
        <f t="shared" si="8"/>
        <v>0</v>
      </c>
      <c r="AB8" s="68">
        <f t="shared" si="9"/>
        <v>0</v>
      </c>
      <c r="AC8" s="102">
        <f t="shared" si="10"/>
        <v>2</v>
      </c>
    </row>
    <row r="9" spans="1:29" x14ac:dyDescent="0.25">
      <c r="A9" s="8">
        <v>4</v>
      </c>
      <c r="B9" s="9" t="s">
        <v>181</v>
      </c>
      <c r="C9" s="11" t="s">
        <v>210</v>
      </c>
      <c r="D9" s="11" t="s">
        <v>210</v>
      </c>
      <c r="E9" s="11" t="s">
        <v>210</v>
      </c>
      <c r="F9" s="11" t="s">
        <v>210</v>
      </c>
      <c r="G9" s="6">
        <v>8</v>
      </c>
      <c r="H9" s="11" t="s">
        <v>210</v>
      </c>
      <c r="I9" s="11" t="s">
        <v>210</v>
      </c>
      <c r="J9" s="11" t="s">
        <v>210</v>
      </c>
      <c r="K9" s="11" t="s">
        <v>210</v>
      </c>
      <c r="L9" s="6"/>
      <c r="M9" s="11">
        <f t="shared" si="1"/>
        <v>10</v>
      </c>
      <c r="N9" s="11">
        <f t="shared" si="2"/>
        <v>10</v>
      </c>
      <c r="O9" s="11">
        <f t="shared" si="3"/>
        <v>10</v>
      </c>
      <c r="P9" s="11">
        <f t="shared" si="4"/>
        <v>10</v>
      </c>
      <c r="Q9" s="6"/>
      <c r="R9" s="7">
        <f t="shared" si="5"/>
        <v>3</v>
      </c>
      <c r="S9" s="7"/>
      <c r="T9" s="7">
        <f t="shared" si="6"/>
        <v>1</v>
      </c>
      <c r="U9" s="97">
        <f t="shared" si="7"/>
        <v>5</v>
      </c>
      <c r="V9" s="7">
        <v>3</v>
      </c>
      <c r="W9" s="7">
        <v>0</v>
      </c>
      <c r="X9" s="7">
        <v>3</v>
      </c>
      <c r="Y9" s="7">
        <v>2</v>
      </c>
      <c r="Z9" s="7">
        <v>3</v>
      </c>
      <c r="AA9" s="7">
        <f t="shared" si="8"/>
        <v>11</v>
      </c>
      <c r="AB9" s="68">
        <f t="shared" si="9"/>
        <v>7.333333333333333</v>
      </c>
      <c r="AC9" s="102">
        <f t="shared" si="10"/>
        <v>5</v>
      </c>
    </row>
    <row r="10" spans="1:29" x14ac:dyDescent="0.25">
      <c r="A10" s="8">
        <v>5</v>
      </c>
      <c r="B10" s="9" t="s">
        <v>182</v>
      </c>
      <c r="C10" s="82" t="s">
        <v>278</v>
      </c>
      <c r="D10" s="82" t="s">
        <v>278</v>
      </c>
      <c r="E10" s="82" t="s">
        <v>278</v>
      </c>
      <c r="F10" s="82" t="s">
        <v>278</v>
      </c>
      <c r="G10" s="82" t="s">
        <v>278</v>
      </c>
      <c r="H10" s="92" t="s">
        <v>271</v>
      </c>
      <c r="I10" s="92" t="s">
        <v>271</v>
      </c>
      <c r="J10" s="92" t="s">
        <v>271</v>
      </c>
      <c r="K10" s="92" t="s">
        <v>271</v>
      </c>
      <c r="L10" s="6"/>
      <c r="M10" s="11">
        <f t="shared" si="1"/>
        <v>0.1</v>
      </c>
      <c r="N10" s="11">
        <f t="shared" si="2"/>
        <v>0.1</v>
      </c>
      <c r="O10" s="11">
        <f t="shared" si="3"/>
        <v>0.1</v>
      </c>
      <c r="P10" s="11">
        <f t="shared" si="4"/>
        <v>0.1</v>
      </c>
      <c r="Q10" s="6"/>
      <c r="R10" s="7">
        <f t="shared" si="5"/>
        <v>0</v>
      </c>
      <c r="S10" s="7"/>
      <c r="T10" s="7">
        <f t="shared" si="6"/>
        <v>0</v>
      </c>
      <c r="U10" s="97">
        <f t="shared" si="7"/>
        <v>0</v>
      </c>
      <c r="V10" s="7"/>
      <c r="W10" s="7"/>
      <c r="X10" s="7"/>
      <c r="Y10" s="7"/>
      <c r="Z10" s="7"/>
      <c r="AA10" s="7">
        <f t="shared" si="8"/>
        <v>0</v>
      </c>
      <c r="AB10" s="68">
        <f t="shared" si="9"/>
        <v>0</v>
      </c>
      <c r="AC10" s="102">
        <f t="shared" si="10"/>
        <v>0</v>
      </c>
    </row>
    <row r="11" spans="1:29" x14ac:dyDescent="0.25">
      <c r="A11" s="8">
        <v>6</v>
      </c>
      <c r="B11" s="9" t="s">
        <v>183</v>
      </c>
      <c r="C11" s="82" t="s">
        <v>278</v>
      </c>
      <c r="D11" s="82" t="s">
        <v>278</v>
      </c>
      <c r="E11" s="82" t="s">
        <v>278</v>
      </c>
      <c r="F11" s="82" t="s">
        <v>278</v>
      </c>
      <c r="G11" s="82" t="s">
        <v>278</v>
      </c>
      <c r="H11" s="92" t="s">
        <v>271</v>
      </c>
      <c r="I11" s="92" t="s">
        <v>271</v>
      </c>
      <c r="J11" s="92" t="s">
        <v>271</v>
      </c>
      <c r="K11" s="92" t="s">
        <v>271</v>
      </c>
      <c r="L11" s="6"/>
      <c r="M11" s="11">
        <f t="shared" si="1"/>
        <v>0.1</v>
      </c>
      <c r="N11" s="11">
        <f t="shared" si="2"/>
        <v>0.1</v>
      </c>
      <c r="O11" s="11">
        <f t="shared" si="3"/>
        <v>0.1</v>
      </c>
      <c r="P11" s="11">
        <f t="shared" si="4"/>
        <v>0.1</v>
      </c>
      <c r="Q11" s="6"/>
      <c r="R11" s="7">
        <f t="shared" si="5"/>
        <v>0</v>
      </c>
      <c r="S11" s="7"/>
      <c r="T11" s="7">
        <f t="shared" si="6"/>
        <v>0</v>
      </c>
      <c r="U11" s="97">
        <f t="shared" si="7"/>
        <v>0</v>
      </c>
      <c r="V11" s="7"/>
      <c r="W11" s="7"/>
      <c r="X11" s="7"/>
      <c r="Y11" s="7"/>
      <c r="Z11" s="7"/>
      <c r="AA11" s="7">
        <f t="shared" si="8"/>
        <v>0</v>
      </c>
      <c r="AB11" s="68">
        <f t="shared" si="9"/>
        <v>0</v>
      </c>
      <c r="AC11" s="102">
        <f t="shared" si="10"/>
        <v>0</v>
      </c>
    </row>
    <row r="12" spans="1:29" x14ac:dyDescent="0.25">
      <c r="A12" s="8">
        <v>7</v>
      </c>
      <c r="B12" s="9" t="s">
        <v>184</v>
      </c>
      <c r="C12" s="11" t="s">
        <v>210</v>
      </c>
      <c r="D12" s="11" t="s">
        <v>210</v>
      </c>
      <c r="E12" s="11" t="s">
        <v>210</v>
      </c>
      <c r="F12" s="82" t="s">
        <v>278</v>
      </c>
      <c r="G12" s="6">
        <v>9.1999999999999993</v>
      </c>
      <c r="H12" s="11" t="s">
        <v>210</v>
      </c>
      <c r="I12" s="11" t="s">
        <v>210</v>
      </c>
      <c r="J12" s="11" t="s">
        <v>210</v>
      </c>
      <c r="K12" s="11" t="s">
        <v>210</v>
      </c>
      <c r="L12" s="6"/>
      <c r="M12" s="11">
        <f t="shared" si="1"/>
        <v>10</v>
      </c>
      <c r="N12" s="11">
        <f t="shared" si="2"/>
        <v>10</v>
      </c>
      <c r="O12" s="11">
        <f t="shared" si="3"/>
        <v>10</v>
      </c>
      <c r="P12" s="11">
        <f t="shared" si="4"/>
        <v>10</v>
      </c>
      <c r="Q12" s="6"/>
      <c r="R12" s="7">
        <f t="shared" si="5"/>
        <v>3</v>
      </c>
      <c r="S12" s="7">
        <v>1</v>
      </c>
      <c r="T12" s="7">
        <f t="shared" si="6"/>
        <v>1</v>
      </c>
      <c r="U12" s="97">
        <f t="shared" si="7"/>
        <v>4.4444444444444446</v>
      </c>
      <c r="V12" s="7">
        <v>3</v>
      </c>
      <c r="W12" s="7">
        <v>0</v>
      </c>
      <c r="X12" s="7">
        <v>3</v>
      </c>
      <c r="Y12" s="7">
        <v>3</v>
      </c>
      <c r="Z12" s="7">
        <v>3</v>
      </c>
      <c r="AA12" s="7">
        <f t="shared" si="8"/>
        <v>12</v>
      </c>
      <c r="AB12" s="68">
        <f t="shared" si="9"/>
        <v>8</v>
      </c>
      <c r="AC12" s="102">
        <f t="shared" si="10"/>
        <v>4</v>
      </c>
    </row>
    <row r="13" spans="1:29" x14ac:dyDescent="0.25">
      <c r="A13" s="8">
        <v>8</v>
      </c>
      <c r="B13" s="9" t="s">
        <v>185</v>
      </c>
      <c r="C13" s="11" t="s">
        <v>210</v>
      </c>
      <c r="D13" s="11" t="s">
        <v>210</v>
      </c>
      <c r="E13" s="11" t="s">
        <v>210</v>
      </c>
      <c r="F13" s="11" t="s">
        <v>210</v>
      </c>
      <c r="G13" s="6">
        <v>9.3000000000000007</v>
      </c>
      <c r="H13" s="11" t="s">
        <v>210</v>
      </c>
      <c r="I13" s="11" t="s">
        <v>210</v>
      </c>
      <c r="J13" s="11" t="s">
        <v>210</v>
      </c>
      <c r="K13" s="11" t="s">
        <v>210</v>
      </c>
      <c r="L13" s="6"/>
      <c r="M13" s="11">
        <f t="shared" si="1"/>
        <v>10</v>
      </c>
      <c r="N13" s="11">
        <f t="shared" si="2"/>
        <v>10</v>
      </c>
      <c r="O13" s="11">
        <f t="shared" si="3"/>
        <v>10</v>
      </c>
      <c r="P13" s="11">
        <f t="shared" si="4"/>
        <v>10</v>
      </c>
      <c r="Q13" s="6"/>
      <c r="R13" s="7">
        <f t="shared" si="5"/>
        <v>3</v>
      </c>
      <c r="S13" s="7">
        <v>1</v>
      </c>
      <c r="T13" s="7">
        <f t="shared" si="6"/>
        <v>1</v>
      </c>
      <c r="U13" s="97">
        <f t="shared" si="7"/>
        <v>5</v>
      </c>
      <c r="V13" s="7">
        <v>3</v>
      </c>
      <c r="W13" s="7">
        <v>0</v>
      </c>
      <c r="X13" s="7">
        <v>3</v>
      </c>
      <c r="Y13" s="7">
        <v>3</v>
      </c>
      <c r="Z13" s="7">
        <v>3</v>
      </c>
      <c r="AA13" s="7">
        <f t="shared" si="8"/>
        <v>12</v>
      </c>
      <c r="AB13" s="68">
        <f t="shared" si="9"/>
        <v>8</v>
      </c>
      <c r="AC13" s="102">
        <f t="shared" si="10"/>
        <v>5</v>
      </c>
    </row>
    <row r="14" spans="1:29" x14ac:dyDescent="0.25">
      <c r="A14" s="8">
        <v>9</v>
      </c>
      <c r="B14" s="9" t="s">
        <v>186</v>
      </c>
      <c r="C14" s="6" t="s">
        <v>270</v>
      </c>
      <c r="D14" s="6" t="s">
        <v>270</v>
      </c>
      <c r="E14" s="6" t="s">
        <v>270</v>
      </c>
      <c r="F14" s="6" t="s">
        <v>270</v>
      </c>
      <c r="G14" s="82" t="s">
        <v>278</v>
      </c>
      <c r="H14" s="92" t="s">
        <v>271</v>
      </c>
      <c r="I14" s="92" t="s">
        <v>271</v>
      </c>
      <c r="J14" s="92" t="s">
        <v>271</v>
      </c>
      <c r="K14" s="92" t="s">
        <v>271</v>
      </c>
      <c r="L14" s="6"/>
      <c r="M14" s="11">
        <f t="shared" si="1"/>
        <v>0.1</v>
      </c>
      <c r="N14" s="11">
        <f t="shared" si="2"/>
        <v>0.1</v>
      </c>
      <c r="O14" s="11">
        <f t="shared" si="3"/>
        <v>0.1</v>
      </c>
      <c r="P14" s="11">
        <f t="shared" si="4"/>
        <v>0.1</v>
      </c>
      <c r="Q14" s="6"/>
      <c r="R14" s="7">
        <f t="shared" si="5"/>
        <v>3</v>
      </c>
      <c r="S14" s="7"/>
      <c r="T14" s="7">
        <f t="shared" si="6"/>
        <v>1</v>
      </c>
      <c r="U14" s="97">
        <f t="shared" si="7"/>
        <v>2.2222222222222223</v>
      </c>
      <c r="V14" s="7"/>
      <c r="W14" s="7"/>
      <c r="X14" s="7"/>
      <c r="Y14" s="7"/>
      <c r="Z14" s="7"/>
      <c r="AA14" s="7">
        <f t="shared" si="8"/>
        <v>0</v>
      </c>
      <c r="AB14" s="68">
        <f t="shared" si="9"/>
        <v>0</v>
      </c>
      <c r="AC14" s="102">
        <f t="shared" si="10"/>
        <v>2</v>
      </c>
    </row>
    <row r="15" spans="1:29" x14ac:dyDescent="0.25">
      <c r="A15" s="8">
        <v>10</v>
      </c>
      <c r="B15" s="9" t="s">
        <v>187</v>
      </c>
      <c r="C15" s="82" t="s">
        <v>278</v>
      </c>
      <c r="D15" s="82" t="s">
        <v>278</v>
      </c>
      <c r="E15" s="82" t="s">
        <v>278</v>
      </c>
      <c r="F15" s="82" t="s">
        <v>278</v>
      </c>
      <c r="G15" s="82" t="s">
        <v>278</v>
      </c>
      <c r="H15" s="92" t="s">
        <v>271</v>
      </c>
      <c r="I15" s="92" t="s">
        <v>271</v>
      </c>
      <c r="J15" s="92" t="s">
        <v>271</v>
      </c>
      <c r="K15" s="92" t="s">
        <v>271</v>
      </c>
      <c r="L15" s="6"/>
      <c r="M15" s="11">
        <f t="shared" si="1"/>
        <v>0.1</v>
      </c>
      <c r="N15" s="11">
        <f t="shared" si="2"/>
        <v>0.1</v>
      </c>
      <c r="O15" s="11">
        <f t="shared" si="3"/>
        <v>0.1</v>
      </c>
      <c r="P15" s="11">
        <f t="shared" si="4"/>
        <v>0.1</v>
      </c>
      <c r="Q15" s="6"/>
      <c r="R15" s="7">
        <f t="shared" si="5"/>
        <v>0</v>
      </c>
      <c r="S15" s="7"/>
      <c r="T15" s="7">
        <f t="shared" si="6"/>
        <v>0</v>
      </c>
      <c r="U15" s="97">
        <f t="shared" si="7"/>
        <v>0</v>
      </c>
      <c r="V15" s="7"/>
      <c r="W15" s="7"/>
      <c r="X15" s="7"/>
      <c r="Y15" s="7"/>
      <c r="Z15" s="7"/>
      <c r="AA15" s="7">
        <f t="shared" si="8"/>
        <v>0</v>
      </c>
      <c r="AB15" s="68">
        <f t="shared" si="9"/>
        <v>0</v>
      </c>
      <c r="AC15" s="102">
        <f t="shared" si="10"/>
        <v>0</v>
      </c>
    </row>
    <row r="16" spans="1:29" x14ac:dyDescent="0.25">
      <c r="A16" s="8">
        <v>11</v>
      </c>
      <c r="B16" s="9" t="s">
        <v>188</v>
      </c>
      <c r="C16" s="11" t="s">
        <v>210</v>
      </c>
      <c r="D16" s="11" t="s">
        <v>210</v>
      </c>
      <c r="E16" s="11" t="s">
        <v>210</v>
      </c>
      <c r="F16" s="11" t="s">
        <v>210</v>
      </c>
      <c r="G16" s="82" t="s">
        <v>278</v>
      </c>
      <c r="H16" s="11" t="s">
        <v>210</v>
      </c>
      <c r="I16" s="11" t="s">
        <v>210</v>
      </c>
      <c r="J16" s="11" t="s">
        <v>210</v>
      </c>
      <c r="K16" s="11" t="s">
        <v>210</v>
      </c>
      <c r="L16" s="6"/>
      <c r="M16" s="11">
        <f t="shared" si="1"/>
        <v>10</v>
      </c>
      <c r="N16" s="11">
        <f t="shared" si="2"/>
        <v>10</v>
      </c>
      <c r="O16" s="11">
        <f t="shared" si="3"/>
        <v>10</v>
      </c>
      <c r="P16" s="11">
        <f t="shared" si="4"/>
        <v>10</v>
      </c>
      <c r="Q16" s="6"/>
      <c r="R16" s="7">
        <f t="shared" si="5"/>
        <v>3</v>
      </c>
      <c r="S16" s="7"/>
      <c r="T16" s="7">
        <f t="shared" si="6"/>
        <v>1</v>
      </c>
      <c r="U16" s="97">
        <f t="shared" si="7"/>
        <v>4.4444444444444446</v>
      </c>
      <c r="V16" s="7">
        <v>3</v>
      </c>
      <c r="W16" s="7">
        <v>3</v>
      </c>
      <c r="X16" s="7">
        <v>3</v>
      </c>
      <c r="Y16" s="7">
        <v>2</v>
      </c>
      <c r="Z16" s="7">
        <v>2</v>
      </c>
      <c r="AA16" s="7">
        <f t="shared" si="8"/>
        <v>13</v>
      </c>
      <c r="AB16" s="68">
        <f t="shared" si="9"/>
        <v>8.6666666666666661</v>
      </c>
      <c r="AC16" s="102">
        <f t="shared" si="10"/>
        <v>4</v>
      </c>
    </row>
    <row r="17" spans="1:29" x14ac:dyDescent="0.25">
      <c r="A17" s="8">
        <v>12</v>
      </c>
      <c r="B17" s="9" t="s">
        <v>189</v>
      </c>
      <c r="C17" s="11" t="s">
        <v>210</v>
      </c>
      <c r="D17" s="11" t="s">
        <v>210</v>
      </c>
      <c r="E17" s="11" t="s">
        <v>210</v>
      </c>
      <c r="F17" s="11" t="s">
        <v>210</v>
      </c>
      <c r="G17" s="11">
        <v>9.8000000000000007</v>
      </c>
      <c r="H17" s="11" t="s">
        <v>210</v>
      </c>
      <c r="I17" s="11" t="s">
        <v>210</v>
      </c>
      <c r="J17" s="11" t="s">
        <v>210</v>
      </c>
      <c r="K17" s="11" t="s">
        <v>210</v>
      </c>
      <c r="L17" s="11"/>
      <c r="M17" s="11">
        <f t="shared" si="1"/>
        <v>10</v>
      </c>
      <c r="N17" s="11">
        <f t="shared" si="2"/>
        <v>10</v>
      </c>
      <c r="O17" s="11">
        <f t="shared" si="3"/>
        <v>10</v>
      </c>
      <c r="P17" s="11">
        <f t="shared" si="4"/>
        <v>10</v>
      </c>
      <c r="Q17" s="11"/>
      <c r="R17" s="7">
        <f t="shared" si="5"/>
        <v>3</v>
      </c>
      <c r="S17" s="7">
        <v>1</v>
      </c>
      <c r="T17" s="7">
        <f t="shared" si="6"/>
        <v>1</v>
      </c>
      <c r="U17" s="97">
        <f t="shared" si="7"/>
        <v>5</v>
      </c>
      <c r="V17" s="7">
        <v>3</v>
      </c>
      <c r="W17" s="7">
        <v>0</v>
      </c>
      <c r="X17" s="7">
        <v>3</v>
      </c>
      <c r="Y17" s="7">
        <v>3</v>
      </c>
      <c r="Z17" s="7">
        <v>2</v>
      </c>
      <c r="AA17" s="7">
        <f t="shared" si="8"/>
        <v>11</v>
      </c>
      <c r="AB17" s="68">
        <f t="shared" si="9"/>
        <v>7.333333333333333</v>
      </c>
      <c r="AC17" s="102">
        <f t="shared" si="10"/>
        <v>5</v>
      </c>
    </row>
    <row r="18" spans="1:29" x14ac:dyDescent="0.25">
      <c r="A18" s="8">
        <v>13</v>
      </c>
      <c r="B18" s="9" t="s">
        <v>190</v>
      </c>
      <c r="C18" s="11" t="s">
        <v>210</v>
      </c>
      <c r="D18" s="82" t="s">
        <v>278</v>
      </c>
      <c r="E18" s="11" t="s">
        <v>210</v>
      </c>
      <c r="F18" s="11" t="s">
        <v>210</v>
      </c>
      <c r="G18" s="82" t="s">
        <v>278</v>
      </c>
      <c r="H18" s="11" t="s">
        <v>210</v>
      </c>
      <c r="I18" s="11" t="s">
        <v>210</v>
      </c>
      <c r="J18" s="11" t="s">
        <v>210</v>
      </c>
      <c r="K18" s="92" t="s">
        <v>271</v>
      </c>
      <c r="L18" s="6"/>
      <c r="M18" s="11">
        <f t="shared" si="1"/>
        <v>10</v>
      </c>
      <c r="N18" s="11">
        <f t="shared" si="2"/>
        <v>10</v>
      </c>
      <c r="O18" s="11">
        <f t="shared" si="3"/>
        <v>10</v>
      </c>
      <c r="P18" s="11">
        <f t="shared" si="4"/>
        <v>0.1</v>
      </c>
      <c r="Q18" s="6"/>
      <c r="R18" s="7">
        <f t="shared" si="5"/>
        <v>3</v>
      </c>
      <c r="S18" s="7"/>
      <c r="T18" s="7">
        <f t="shared" si="6"/>
        <v>1</v>
      </c>
      <c r="U18" s="97">
        <f t="shared" si="7"/>
        <v>3.3333333333333335</v>
      </c>
      <c r="V18" s="7">
        <v>3</v>
      </c>
      <c r="W18" s="7">
        <v>0</v>
      </c>
      <c r="X18" s="7">
        <v>3</v>
      </c>
      <c r="Y18" s="7">
        <v>2</v>
      </c>
      <c r="Z18" s="7">
        <v>3</v>
      </c>
      <c r="AA18" s="7">
        <f t="shared" si="8"/>
        <v>11</v>
      </c>
      <c r="AB18" s="68">
        <f t="shared" si="9"/>
        <v>7.333333333333333</v>
      </c>
      <c r="AC18" s="102">
        <f t="shared" si="10"/>
        <v>3</v>
      </c>
    </row>
    <row r="19" spans="1:29" x14ac:dyDescent="0.25">
      <c r="A19" s="8">
        <v>14</v>
      </c>
      <c r="B19" s="9" t="s">
        <v>191</v>
      </c>
      <c r="C19" s="11" t="s">
        <v>210</v>
      </c>
      <c r="D19" s="11" t="s">
        <v>210</v>
      </c>
      <c r="E19" s="11" t="s">
        <v>210</v>
      </c>
      <c r="F19" s="11" t="s">
        <v>210</v>
      </c>
      <c r="G19" s="6">
        <v>7</v>
      </c>
      <c r="H19" s="92" t="s">
        <v>271</v>
      </c>
      <c r="I19" s="92" t="s">
        <v>271</v>
      </c>
      <c r="J19" s="92" t="s">
        <v>271</v>
      </c>
      <c r="K19" s="92" t="s">
        <v>271</v>
      </c>
      <c r="L19" s="6"/>
      <c r="M19" s="11">
        <f t="shared" si="1"/>
        <v>0.1</v>
      </c>
      <c r="N19" s="11">
        <f t="shared" si="2"/>
        <v>0.1</v>
      </c>
      <c r="O19" s="11">
        <f t="shared" si="3"/>
        <v>0.1</v>
      </c>
      <c r="P19" s="11">
        <f t="shared" si="4"/>
        <v>0.1</v>
      </c>
      <c r="Q19" s="6"/>
      <c r="R19" s="7">
        <f t="shared" si="5"/>
        <v>3</v>
      </c>
      <c r="S19" s="7"/>
      <c r="T19" s="7">
        <f t="shared" si="6"/>
        <v>1</v>
      </c>
      <c r="U19" s="97">
        <f t="shared" si="7"/>
        <v>2.7777777777777777</v>
      </c>
      <c r="V19" s="7"/>
      <c r="W19" s="7"/>
      <c r="X19" s="7"/>
      <c r="Y19" s="7"/>
      <c r="Z19" s="7"/>
      <c r="AA19" s="7">
        <f t="shared" si="8"/>
        <v>0</v>
      </c>
      <c r="AB19" s="68">
        <f t="shared" si="9"/>
        <v>0</v>
      </c>
      <c r="AC19" s="102">
        <f t="shared" si="10"/>
        <v>3</v>
      </c>
    </row>
    <row r="20" spans="1:29" x14ac:dyDescent="0.25">
      <c r="A20" s="8">
        <v>15</v>
      </c>
      <c r="B20" s="9" t="s">
        <v>192</v>
      </c>
      <c r="C20" s="11" t="s">
        <v>210</v>
      </c>
      <c r="D20" s="82" t="s">
        <v>278</v>
      </c>
      <c r="E20" s="11" t="s">
        <v>210</v>
      </c>
      <c r="F20" s="82" t="s">
        <v>278</v>
      </c>
      <c r="G20" s="6">
        <v>8.3000000000000007</v>
      </c>
      <c r="H20" s="11" t="s">
        <v>210</v>
      </c>
      <c r="I20" s="11" t="s">
        <v>210</v>
      </c>
      <c r="J20" s="92" t="s">
        <v>271</v>
      </c>
      <c r="K20" s="92" t="s">
        <v>271</v>
      </c>
      <c r="L20" s="6"/>
      <c r="M20" s="11">
        <f t="shared" si="1"/>
        <v>10</v>
      </c>
      <c r="N20" s="11">
        <f t="shared" si="2"/>
        <v>10</v>
      </c>
      <c r="O20" s="11">
        <f t="shared" si="3"/>
        <v>0.1</v>
      </c>
      <c r="P20" s="11">
        <f t="shared" si="4"/>
        <v>0.1</v>
      </c>
      <c r="Q20" s="6"/>
      <c r="R20" s="7">
        <f t="shared" si="5"/>
        <v>3</v>
      </c>
      <c r="S20" s="7"/>
      <c r="T20" s="7">
        <f t="shared" si="6"/>
        <v>1</v>
      </c>
      <c r="U20" s="97">
        <f t="shared" si="7"/>
        <v>2.7777777777777777</v>
      </c>
      <c r="V20" s="7"/>
      <c r="W20" s="7"/>
      <c r="X20" s="7"/>
      <c r="Y20" s="7"/>
      <c r="Z20" s="7"/>
      <c r="AA20" s="7">
        <f t="shared" si="8"/>
        <v>0</v>
      </c>
      <c r="AB20" s="68">
        <f t="shared" si="9"/>
        <v>0</v>
      </c>
      <c r="AC20" s="102">
        <f t="shared" si="10"/>
        <v>3</v>
      </c>
    </row>
    <row r="21" spans="1:29" x14ac:dyDescent="0.25">
      <c r="A21" s="8">
        <v>16</v>
      </c>
      <c r="B21" s="9" t="s">
        <v>193</v>
      </c>
      <c r="C21" s="82" t="s">
        <v>278</v>
      </c>
      <c r="D21" s="82" t="s">
        <v>278</v>
      </c>
      <c r="E21" s="82" t="s">
        <v>278</v>
      </c>
      <c r="F21" s="82" t="s">
        <v>278</v>
      </c>
      <c r="G21" s="82" t="s">
        <v>278</v>
      </c>
      <c r="H21" s="92" t="s">
        <v>271</v>
      </c>
      <c r="I21" s="92" t="s">
        <v>271</v>
      </c>
      <c r="J21" s="92" t="s">
        <v>271</v>
      </c>
      <c r="K21" s="92" t="s">
        <v>271</v>
      </c>
      <c r="L21" s="6"/>
      <c r="M21" s="11">
        <f t="shared" si="1"/>
        <v>0.1</v>
      </c>
      <c r="N21" s="11">
        <f t="shared" si="2"/>
        <v>0.1</v>
      </c>
      <c r="O21" s="11">
        <f t="shared" si="3"/>
        <v>0.1</v>
      </c>
      <c r="P21" s="11">
        <f t="shared" si="4"/>
        <v>0.1</v>
      </c>
      <c r="Q21" s="6"/>
      <c r="R21" s="7">
        <f t="shared" si="5"/>
        <v>0</v>
      </c>
      <c r="S21" s="7"/>
      <c r="T21" s="7">
        <f t="shared" si="6"/>
        <v>0</v>
      </c>
      <c r="U21" s="97">
        <f t="shared" si="7"/>
        <v>0</v>
      </c>
      <c r="V21" s="7"/>
      <c r="W21" s="7"/>
      <c r="X21" s="7"/>
      <c r="Y21" s="7"/>
      <c r="Z21" s="7"/>
      <c r="AA21" s="7">
        <f t="shared" si="8"/>
        <v>0</v>
      </c>
      <c r="AB21" s="68">
        <f t="shared" si="9"/>
        <v>0</v>
      </c>
      <c r="AC21" s="102">
        <f t="shared" si="10"/>
        <v>0</v>
      </c>
    </row>
    <row r="22" spans="1:29" x14ac:dyDescent="0.25">
      <c r="A22" s="8">
        <v>17</v>
      </c>
      <c r="B22" s="9" t="s">
        <v>194</v>
      </c>
      <c r="C22" s="11" t="s">
        <v>210</v>
      </c>
      <c r="D22" s="11" t="s">
        <v>210</v>
      </c>
      <c r="E22" s="11" t="s">
        <v>210</v>
      </c>
      <c r="F22" s="11" t="s">
        <v>210</v>
      </c>
      <c r="G22" s="7">
        <v>9.8000000000000007</v>
      </c>
      <c r="H22" s="11" t="s">
        <v>210</v>
      </c>
      <c r="I22" s="11" t="s">
        <v>210</v>
      </c>
      <c r="J22" s="11" t="s">
        <v>210</v>
      </c>
      <c r="K22" s="11" t="s">
        <v>210</v>
      </c>
      <c r="L22" s="7"/>
      <c r="M22" s="11">
        <f t="shared" si="1"/>
        <v>10</v>
      </c>
      <c r="N22" s="11">
        <f t="shared" si="2"/>
        <v>10</v>
      </c>
      <c r="O22" s="11">
        <f t="shared" si="3"/>
        <v>10</v>
      </c>
      <c r="P22" s="11">
        <f t="shared" si="4"/>
        <v>10</v>
      </c>
      <c r="Q22" s="7"/>
      <c r="R22" s="7">
        <f t="shared" si="5"/>
        <v>3</v>
      </c>
      <c r="S22" s="7"/>
      <c r="T22" s="7">
        <f t="shared" si="6"/>
        <v>1</v>
      </c>
      <c r="U22" s="97">
        <f t="shared" si="7"/>
        <v>5</v>
      </c>
      <c r="V22" s="7">
        <v>3</v>
      </c>
      <c r="W22" s="7">
        <v>0</v>
      </c>
      <c r="X22" s="7">
        <v>3</v>
      </c>
      <c r="Y22" s="7">
        <v>2</v>
      </c>
      <c r="Z22" s="7">
        <v>2</v>
      </c>
      <c r="AA22" s="7">
        <f t="shared" si="8"/>
        <v>10</v>
      </c>
      <c r="AB22" s="68">
        <f t="shared" si="9"/>
        <v>6.666666666666667</v>
      </c>
      <c r="AC22" s="102">
        <f t="shared" si="10"/>
        <v>5</v>
      </c>
    </row>
    <row r="23" spans="1:29" x14ac:dyDescent="0.25">
      <c r="A23" s="8">
        <v>18</v>
      </c>
      <c r="B23" s="9" t="s">
        <v>195</v>
      </c>
      <c r="C23" s="11" t="s">
        <v>210</v>
      </c>
      <c r="D23" s="11" t="s">
        <v>210</v>
      </c>
      <c r="E23" s="11" t="s">
        <v>210</v>
      </c>
      <c r="F23" s="82" t="s">
        <v>278</v>
      </c>
      <c r="G23" s="82" t="s">
        <v>278</v>
      </c>
      <c r="H23" s="92" t="s">
        <v>271</v>
      </c>
      <c r="I23" s="92" t="s">
        <v>271</v>
      </c>
      <c r="J23" s="92" t="s">
        <v>271</v>
      </c>
      <c r="K23" s="92" t="s">
        <v>271</v>
      </c>
      <c r="L23" s="7"/>
      <c r="M23" s="11">
        <f t="shared" si="1"/>
        <v>0.1</v>
      </c>
      <c r="N23" s="11">
        <f t="shared" si="2"/>
        <v>0.1</v>
      </c>
      <c r="O23" s="11">
        <f t="shared" si="3"/>
        <v>0.1</v>
      </c>
      <c r="P23" s="11">
        <f t="shared" si="4"/>
        <v>0.1</v>
      </c>
      <c r="Q23" s="7"/>
      <c r="R23" s="7">
        <f t="shared" si="5"/>
        <v>3</v>
      </c>
      <c r="S23" s="7"/>
      <c r="T23" s="7">
        <f t="shared" si="6"/>
        <v>1</v>
      </c>
      <c r="U23" s="97">
        <f t="shared" si="7"/>
        <v>1.6666666666666667</v>
      </c>
      <c r="V23" s="7"/>
      <c r="W23" s="7"/>
      <c r="X23" s="7"/>
      <c r="Y23" s="7"/>
      <c r="Z23" s="7"/>
      <c r="AA23" s="7">
        <f t="shared" si="8"/>
        <v>0</v>
      </c>
      <c r="AB23" s="68">
        <f t="shared" si="9"/>
        <v>0</v>
      </c>
      <c r="AC23" s="102">
        <f t="shared" si="10"/>
        <v>2</v>
      </c>
    </row>
    <row r="24" spans="1:29" x14ac:dyDescent="0.25">
      <c r="A24" s="8">
        <v>19</v>
      </c>
      <c r="B24" s="9" t="s">
        <v>196</v>
      </c>
      <c r="C24" s="11" t="s">
        <v>210</v>
      </c>
      <c r="D24" s="11" t="s">
        <v>210</v>
      </c>
      <c r="E24" s="11" t="s">
        <v>210</v>
      </c>
      <c r="F24" s="82" t="s">
        <v>278</v>
      </c>
      <c r="G24" s="7">
        <v>7.5</v>
      </c>
      <c r="H24" s="92" t="s">
        <v>271</v>
      </c>
      <c r="I24" s="11" t="s">
        <v>210</v>
      </c>
      <c r="J24" s="11" t="s">
        <v>210</v>
      </c>
      <c r="K24" s="11" t="s">
        <v>210</v>
      </c>
      <c r="L24" s="7"/>
      <c r="M24" s="11">
        <f t="shared" si="1"/>
        <v>0.1</v>
      </c>
      <c r="N24" s="11">
        <f t="shared" si="2"/>
        <v>10</v>
      </c>
      <c r="O24" s="11">
        <f t="shared" si="3"/>
        <v>10</v>
      </c>
      <c r="P24" s="11">
        <f t="shared" si="4"/>
        <v>10</v>
      </c>
      <c r="Q24" s="7"/>
      <c r="R24" s="7">
        <f t="shared" si="5"/>
        <v>3</v>
      </c>
      <c r="S24" s="7"/>
      <c r="T24" s="7">
        <f t="shared" si="6"/>
        <v>1</v>
      </c>
      <c r="U24" s="97">
        <f t="shared" si="7"/>
        <v>3.8888888888888888</v>
      </c>
      <c r="V24" s="7">
        <v>3</v>
      </c>
      <c r="W24" s="7">
        <v>0</v>
      </c>
      <c r="X24" s="7">
        <v>2</v>
      </c>
      <c r="Y24" s="7">
        <v>2</v>
      </c>
      <c r="Z24" s="7">
        <v>2</v>
      </c>
      <c r="AA24" s="7">
        <f t="shared" si="8"/>
        <v>9</v>
      </c>
      <c r="AB24" s="68">
        <f t="shared" si="9"/>
        <v>6</v>
      </c>
      <c r="AC24" s="102">
        <f t="shared" si="10"/>
        <v>4</v>
      </c>
    </row>
    <row r="25" spans="1:29" x14ac:dyDescent="0.25">
      <c r="A25" s="8">
        <v>20</v>
      </c>
      <c r="B25" s="9" t="s">
        <v>197</v>
      </c>
      <c r="C25" s="82" t="s">
        <v>278</v>
      </c>
      <c r="D25" s="82" t="s">
        <v>278</v>
      </c>
      <c r="E25" s="82" t="s">
        <v>278</v>
      </c>
      <c r="F25" s="82" t="s">
        <v>278</v>
      </c>
      <c r="G25" s="82" t="s">
        <v>278</v>
      </c>
      <c r="H25" s="92" t="s">
        <v>271</v>
      </c>
      <c r="I25" s="92" t="s">
        <v>271</v>
      </c>
      <c r="J25" s="92" t="s">
        <v>271</v>
      </c>
      <c r="K25" s="92" t="s">
        <v>271</v>
      </c>
      <c r="L25" s="7"/>
      <c r="M25" s="11">
        <f t="shared" si="1"/>
        <v>0.1</v>
      </c>
      <c r="N25" s="11">
        <f t="shared" si="2"/>
        <v>0.1</v>
      </c>
      <c r="O25" s="11">
        <f t="shared" si="3"/>
        <v>0.1</v>
      </c>
      <c r="P25" s="11">
        <f t="shared" si="4"/>
        <v>0.1</v>
      </c>
      <c r="Q25" s="7"/>
      <c r="R25" s="7">
        <f t="shared" si="5"/>
        <v>0</v>
      </c>
      <c r="S25" s="7"/>
      <c r="T25" s="7">
        <f t="shared" si="6"/>
        <v>0</v>
      </c>
      <c r="U25" s="97">
        <f t="shared" si="7"/>
        <v>0</v>
      </c>
      <c r="V25" s="7"/>
      <c r="W25" s="7"/>
      <c r="X25" s="7"/>
      <c r="Y25" s="7"/>
      <c r="Z25" s="7"/>
      <c r="AA25" s="7">
        <f t="shared" si="8"/>
        <v>0</v>
      </c>
      <c r="AB25" s="68">
        <f t="shared" si="9"/>
        <v>0</v>
      </c>
      <c r="AC25" s="102">
        <f t="shared" si="10"/>
        <v>0</v>
      </c>
    </row>
    <row r="26" spans="1:29" x14ac:dyDescent="0.25">
      <c r="A26" s="8">
        <v>21</v>
      </c>
      <c r="B26" s="9" t="s">
        <v>198</v>
      </c>
      <c r="C26" s="82" t="s">
        <v>278</v>
      </c>
      <c r="D26" s="11" t="s">
        <v>210</v>
      </c>
      <c r="E26" s="11" t="s">
        <v>210</v>
      </c>
      <c r="F26" s="11" t="s">
        <v>210</v>
      </c>
      <c r="G26" s="7">
        <v>8</v>
      </c>
      <c r="H26" s="92" t="s">
        <v>271</v>
      </c>
      <c r="I26" s="92" t="s">
        <v>271</v>
      </c>
      <c r="J26" s="92" t="s">
        <v>271</v>
      </c>
      <c r="K26" s="11" t="s">
        <v>210</v>
      </c>
      <c r="L26" s="7"/>
      <c r="M26" s="11">
        <f t="shared" si="1"/>
        <v>0.1</v>
      </c>
      <c r="N26" s="11">
        <f t="shared" si="2"/>
        <v>0.1</v>
      </c>
      <c r="O26" s="11">
        <f t="shared" si="3"/>
        <v>0.1</v>
      </c>
      <c r="P26" s="11">
        <f t="shared" si="4"/>
        <v>10</v>
      </c>
      <c r="Q26" s="7"/>
      <c r="R26" s="7">
        <f t="shared" si="5"/>
        <v>3</v>
      </c>
      <c r="S26" s="7">
        <v>0.5</v>
      </c>
      <c r="T26" s="7">
        <f t="shared" si="6"/>
        <v>1</v>
      </c>
      <c r="U26" s="97">
        <f t="shared" si="7"/>
        <v>2.7777777777777777</v>
      </c>
      <c r="V26" s="7">
        <v>3</v>
      </c>
      <c r="W26" s="7">
        <v>0</v>
      </c>
      <c r="X26" s="7">
        <v>2</v>
      </c>
      <c r="Y26" s="7">
        <v>1</v>
      </c>
      <c r="Z26" s="7">
        <v>1</v>
      </c>
      <c r="AA26" s="7">
        <f t="shared" si="8"/>
        <v>7</v>
      </c>
      <c r="AB26" s="68">
        <f t="shared" si="9"/>
        <v>4.666666666666667</v>
      </c>
      <c r="AC26" s="102">
        <f t="shared" si="10"/>
        <v>3</v>
      </c>
    </row>
    <row r="27" spans="1:29" x14ac:dyDescent="0.25">
      <c r="A27" s="8">
        <v>22</v>
      </c>
      <c r="B27" s="9" t="s">
        <v>199</v>
      </c>
      <c r="C27" s="11" t="s">
        <v>210</v>
      </c>
      <c r="D27" s="7" t="s">
        <v>271</v>
      </c>
      <c r="E27" s="11" t="s">
        <v>210</v>
      </c>
      <c r="F27" s="11" t="s">
        <v>210</v>
      </c>
      <c r="G27" s="82" t="s">
        <v>278</v>
      </c>
      <c r="H27" s="11" t="s">
        <v>210</v>
      </c>
      <c r="I27" s="11" t="s">
        <v>210</v>
      </c>
      <c r="J27" s="11" t="s">
        <v>210</v>
      </c>
      <c r="K27" s="11" t="s">
        <v>210</v>
      </c>
      <c r="L27" s="7"/>
      <c r="M27" s="11">
        <f t="shared" si="1"/>
        <v>10</v>
      </c>
      <c r="N27" s="11">
        <f t="shared" si="2"/>
        <v>10</v>
      </c>
      <c r="O27" s="11">
        <f t="shared" si="3"/>
        <v>10</v>
      </c>
      <c r="P27" s="11">
        <f t="shared" si="4"/>
        <v>10</v>
      </c>
      <c r="Q27" s="7"/>
      <c r="R27" s="7">
        <f t="shared" si="5"/>
        <v>3</v>
      </c>
      <c r="S27" s="7">
        <v>1</v>
      </c>
      <c r="T27" s="7">
        <f t="shared" si="6"/>
        <v>1</v>
      </c>
      <c r="U27" s="97">
        <f t="shared" si="7"/>
        <v>3.8888888888888888</v>
      </c>
      <c r="V27" s="7">
        <v>3</v>
      </c>
      <c r="W27" s="7">
        <v>0</v>
      </c>
      <c r="X27" s="7">
        <v>2</v>
      </c>
      <c r="Y27" s="7">
        <v>3</v>
      </c>
      <c r="Z27" s="7">
        <v>2</v>
      </c>
      <c r="AA27" s="7">
        <f t="shared" si="8"/>
        <v>10</v>
      </c>
      <c r="AB27" s="68">
        <f t="shared" si="9"/>
        <v>6.666666666666667</v>
      </c>
      <c r="AC27" s="102">
        <f t="shared" si="10"/>
        <v>4</v>
      </c>
    </row>
    <row r="28" spans="1:29" x14ac:dyDescent="0.25">
      <c r="A28" s="8">
        <v>23</v>
      </c>
      <c r="B28" s="9" t="s">
        <v>200</v>
      </c>
      <c r="C28" s="82" t="s">
        <v>278</v>
      </c>
      <c r="D28" s="11" t="s">
        <v>210</v>
      </c>
      <c r="E28" s="82" t="s">
        <v>278</v>
      </c>
      <c r="F28" s="82" t="s">
        <v>278</v>
      </c>
      <c r="G28" s="82" t="s">
        <v>278</v>
      </c>
      <c r="H28" s="92" t="s">
        <v>271</v>
      </c>
      <c r="I28" s="92" t="s">
        <v>271</v>
      </c>
      <c r="J28" s="92" t="s">
        <v>271</v>
      </c>
      <c r="K28" s="92" t="s">
        <v>271</v>
      </c>
      <c r="L28" s="7"/>
      <c r="M28" s="11">
        <f t="shared" si="1"/>
        <v>0.1</v>
      </c>
      <c r="N28" s="11">
        <f t="shared" si="2"/>
        <v>0.1</v>
      </c>
      <c r="O28" s="11">
        <f t="shared" si="3"/>
        <v>0.1</v>
      </c>
      <c r="P28" s="11">
        <f t="shared" si="4"/>
        <v>0.1</v>
      </c>
      <c r="Q28" s="7"/>
      <c r="R28" s="7">
        <f t="shared" si="5"/>
        <v>3</v>
      </c>
      <c r="S28" s="7"/>
      <c r="T28" s="7">
        <f t="shared" si="6"/>
        <v>1</v>
      </c>
      <c r="U28" s="97">
        <f t="shared" si="7"/>
        <v>0.55555555555555558</v>
      </c>
      <c r="V28" s="7"/>
      <c r="W28" s="7"/>
      <c r="X28" s="7"/>
      <c r="Y28" s="7"/>
      <c r="Z28" s="7"/>
      <c r="AA28" s="7">
        <f t="shared" si="8"/>
        <v>0</v>
      </c>
      <c r="AB28" s="68">
        <f t="shared" si="9"/>
        <v>0</v>
      </c>
      <c r="AC28" s="102">
        <f t="shared" si="10"/>
        <v>1</v>
      </c>
    </row>
    <row r="29" spans="1:29" x14ac:dyDescent="0.25">
      <c r="A29" s="8">
        <v>24</v>
      </c>
      <c r="B29" s="9" t="s">
        <v>201</v>
      </c>
      <c r="C29" s="11" t="s">
        <v>210</v>
      </c>
      <c r="D29" s="11" t="s">
        <v>210</v>
      </c>
      <c r="E29" s="11" t="s">
        <v>210</v>
      </c>
      <c r="F29" s="7" t="s">
        <v>270</v>
      </c>
      <c r="G29" s="7">
        <v>9.5</v>
      </c>
      <c r="H29" s="11" t="s">
        <v>210</v>
      </c>
      <c r="I29" s="11" t="s">
        <v>210</v>
      </c>
      <c r="J29" s="11" t="s">
        <v>210</v>
      </c>
      <c r="K29" s="11" t="s">
        <v>210</v>
      </c>
      <c r="L29" s="7"/>
      <c r="M29" s="11">
        <f t="shared" si="1"/>
        <v>10</v>
      </c>
      <c r="N29" s="11">
        <f t="shared" si="2"/>
        <v>10</v>
      </c>
      <c r="O29" s="11">
        <f t="shared" si="3"/>
        <v>10</v>
      </c>
      <c r="P29" s="11">
        <f t="shared" si="4"/>
        <v>10</v>
      </c>
      <c r="Q29" s="7"/>
      <c r="R29" s="7">
        <f t="shared" si="5"/>
        <v>3</v>
      </c>
      <c r="S29" s="7">
        <v>1</v>
      </c>
      <c r="T29" s="7">
        <f t="shared" si="6"/>
        <v>1</v>
      </c>
      <c r="U29" s="97">
        <f t="shared" si="7"/>
        <v>5</v>
      </c>
      <c r="V29" s="7">
        <v>3</v>
      </c>
      <c r="W29" s="7">
        <v>0</v>
      </c>
      <c r="X29" s="7">
        <v>2</v>
      </c>
      <c r="Y29" s="7">
        <v>1</v>
      </c>
      <c r="Z29" s="7">
        <v>1</v>
      </c>
      <c r="AA29" s="7">
        <f t="shared" si="8"/>
        <v>7</v>
      </c>
      <c r="AB29" s="68">
        <f t="shared" si="9"/>
        <v>4.666666666666667</v>
      </c>
      <c r="AC29" s="102">
        <f t="shared" si="10"/>
        <v>5</v>
      </c>
    </row>
    <row r="30" spans="1:29" x14ac:dyDescent="0.25">
      <c r="A30" s="8">
        <v>25</v>
      </c>
      <c r="B30" s="9" t="s">
        <v>202</v>
      </c>
      <c r="C30" s="11" t="s">
        <v>210</v>
      </c>
      <c r="D30" s="11" t="s">
        <v>210</v>
      </c>
      <c r="E30" s="11" t="s">
        <v>210</v>
      </c>
      <c r="F30" s="11" t="s">
        <v>210</v>
      </c>
      <c r="G30" s="7">
        <v>9</v>
      </c>
      <c r="H30" s="11" t="s">
        <v>210</v>
      </c>
      <c r="I30" s="11" t="s">
        <v>210</v>
      </c>
      <c r="J30" s="11" t="s">
        <v>210</v>
      </c>
      <c r="K30" s="11" t="s">
        <v>210</v>
      </c>
      <c r="L30" s="7"/>
      <c r="M30" s="11">
        <f t="shared" si="1"/>
        <v>10</v>
      </c>
      <c r="N30" s="11">
        <f t="shared" si="2"/>
        <v>10</v>
      </c>
      <c r="O30" s="11">
        <f t="shared" si="3"/>
        <v>10</v>
      </c>
      <c r="P30" s="11">
        <f t="shared" si="4"/>
        <v>10</v>
      </c>
      <c r="Q30" s="7"/>
      <c r="R30" s="7">
        <f t="shared" si="5"/>
        <v>3</v>
      </c>
      <c r="S30" s="7"/>
      <c r="T30" s="7">
        <f t="shared" si="6"/>
        <v>1</v>
      </c>
      <c r="U30" s="97">
        <f t="shared" si="7"/>
        <v>5</v>
      </c>
      <c r="V30" s="7">
        <v>3</v>
      </c>
      <c r="W30" s="7">
        <v>3</v>
      </c>
      <c r="X30" s="7">
        <v>2</v>
      </c>
      <c r="Y30" s="7">
        <v>2</v>
      </c>
      <c r="Z30" s="7">
        <v>2</v>
      </c>
      <c r="AA30" s="7">
        <f t="shared" si="8"/>
        <v>12</v>
      </c>
      <c r="AB30" s="68">
        <f t="shared" si="9"/>
        <v>8</v>
      </c>
      <c r="AC30" s="102">
        <f t="shared" si="10"/>
        <v>5</v>
      </c>
    </row>
    <row r="31" spans="1:29" x14ac:dyDescent="0.25">
      <c r="A31" s="8">
        <v>26</v>
      </c>
      <c r="B31" s="9" t="s">
        <v>203</v>
      </c>
      <c r="C31" s="82" t="s">
        <v>278</v>
      </c>
      <c r="D31" s="82" t="s">
        <v>278</v>
      </c>
      <c r="E31" s="82" t="s">
        <v>278</v>
      </c>
      <c r="F31" s="82" t="s">
        <v>278</v>
      </c>
      <c r="G31" s="82" t="s">
        <v>278</v>
      </c>
      <c r="H31" s="92" t="s">
        <v>271</v>
      </c>
      <c r="I31" s="92" t="s">
        <v>271</v>
      </c>
      <c r="J31" s="92" t="s">
        <v>271</v>
      </c>
      <c r="K31" s="92" t="s">
        <v>271</v>
      </c>
      <c r="L31" s="7"/>
      <c r="M31" s="11">
        <f t="shared" si="1"/>
        <v>0.1</v>
      </c>
      <c r="N31" s="11">
        <f t="shared" si="2"/>
        <v>0.1</v>
      </c>
      <c r="O31" s="11">
        <f t="shared" si="3"/>
        <v>0.1</v>
      </c>
      <c r="P31" s="11">
        <f t="shared" si="4"/>
        <v>0.1</v>
      </c>
      <c r="Q31" s="7"/>
      <c r="R31" s="7">
        <f t="shared" si="5"/>
        <v>0</v>
      </c>
      <c r="S31" s="7"/>
      <c r="T31" s="7">
        <f t="shared" si="6"/>
        <v>0</v>
      </c>
      <c r="U31" s="97">
        <f t="shared" si="7"/>
        <v>0</v>
      </c>
      <c r="V31" s="7"/>
      <c r="W31" s="7"/>
      <c r="X31" s="7"/>
      <c r="Y31" s="7"/>
      <c r="Z31" s="7"/>
      <c r="AA31" s="7">
        <f t="shared" si="8"/>
        <v>0</v>
      </c>
      <c r="AB31" s="68">
        <f t="shared" si="9"/>
        <v>0</v>
      </c>
      <c r="AC31" s="102">
        <f t="shared" si="10"/>
        <v>0</v>
      </c>
    </row>
    <row r="32" spans="1:29" x14ac:dyDescent="0.25">
      <c r="A32" s="8">
        <v>27</v>
      </c>
      <c r="B32" s="9" t="s">
        <v>204</v>
      </c>
      <c r="C32" s="11" t="s">
        <v>210</v>
      </c>
      <c r="D32" s="11" t="s">
        <v>210</v>
      </c>
      <c r="E32" s="82" t="s">
        <v>278</v>
      </c>
      <c r="F32" s="11" t="s">
        <v>210</v>
      </c>
      <c r="G32" s="11" t="s">
        <v>210</v>
      </c>
      <c r="H32" s="11" t="s">
        <v>210</v>
      </c>
      <c r="I32" s="11" t="s">
        <v>210</v>
      </c>
      <c r="J32" s="11" t="s">
        <v>210</v>
      </c>
      <c r="K32" s="11" t="s">
        <v>210</v>
      </c>
      <c r="L32" s="11"/>
      <c r="M32" s="11">
        <f t="shared" si="1"/>
        <v>10</v>
      </c>
      <c r="N32" s="11">
        <f t="shared" si="2"/>
        <v>10</v>
      </c>
      <c r="O32" s="11">
        <f t="shared" si="3"/>
        <v>10</v>
      </c>
      <c r="P32" s="11">
        <f t="shared" si="4"/>
        <v>10</v>
      </c>
      <c r="Q32" s="11"/>
      <c r="R32" s="7">
        <f t="shared" si="5"/>
        <v>3</v>
      </c>
      <c r="S32" s="7"/>
      <c r="T32" s="7">
        <f t="shared" si="6"/>
        <v>1</v>
      </c>
      <c r="U32" s="97">
        <f t="shared" si="7"/>
        <v>4.4444444444444446</v>
      </c>
      <c r="V32" s="7">
        <v>3</v>
      </c>
      <c r="W32" s="7">
        <v>0</v>
      </c>
      <c r="X32" s="7">
        <v>3</v>
      </c>
      <c r="Y32" s="7">
        <v>2</v>
      </c>
      <c r="Z32" s="7">
        <v>1</v>
      </c>
      <c r="AA32" s="7">
        <f t="shared" si="8"/>
        <v>9</v>
      </c>
      <c r="AB32" s="68">
        <f t="shared" si="9"/>
        <v>6</v>
      </c>
      <c r="AC32" s="102">
        <f t="shared" si="10"/>
        <v>4</v>
      </c>
    </row>
    <row r="33" spans="1:29" x14ac:dyDescent="0.25">
      <c r="A33" s="8">
        <v>28</v>
      </c>
      <c r="B33" s="9" t="s">
        <v>205</v>
      </c>
      <c r="C33" s="82" t="s">
        <v>278</v>
      </c>
      <c r="D33" s="11" t="s">
        <v>210</v>
      </c>
      <c r="E33" s="11" t="s">
        <v>210</v>
      </c>
      <c r="F33" s="11" t="s">
        <v>210</v>
      </c>
      <c r="G33" s="82" t="s">
        <v>278</v>
      </c>
      <c r="H33" s="11" t="s">
        <v>210</v>
      </c>
      <c r="I33" s="11" t="s">
        <v>210</v>
      </c>
      <c r="J33" s="11" t="s">
        <v>210</v>
      </c>
      <c r="K33" s="92" t="s">
        <v>271</v>
      </c>
      <c r="L33" s="7"/>
      <c r="M33" s="11">
        <f t="shared" si="1"/>
        <v>10</v>
      </c>
      <c r="N33" s="11">
        <f t="shared" si="2"/>
        <v>10</v>
      </c>
      <c r="O33" s="11">
        <f t="shared" si="3"/>
        <v>10</v>
      </c>
      <c r="P33" s="11">
        <f t="shared" si="4"/>
        <v>0.1</v>
      </c>
      <c r="Q33" s="7"/>
      <c r="R33" s="7">
        <f t="shared" si="5"/>
        <v>3</v>
      </c>
      <c r="S33" s="7">
        <v>1</v>
      </c>
      <c r="T33" s="7">
        <f t="shared" si="6"/>
        <v>1</v>
      </c>
      <c r="U33" s="97">
        <f t="shared" si="7"/>
        <v>3.3333333333333335</v>
      </c>
      <c r="V33" s="7"/>
      <c r="W33" s="7"/>
      <c r="X33" s="7"/>
      <c r="Y33" s="7"/>
      <c r="Z33" s="7"/>
      <c r="AA33" s="7">
        <f t="shared" si="8"/>
        <v>0</v>
      </c>
      <c r="AB33" s="68">
        <f t="shared" si="9"/>
        <v>0</v>
      </c>
      <c r="AC33" s="102">
        <f t="shared" si="10"/>
        <v>3</v>
      </c>
    </row>
    <row r="34" spans="1:29" x14ac:dyDescent="0.25">
      <c r="A34" s="8">
        <v>29</v>
      </c>
      <c r="B34" s="9" t="s">
        <v>206</v>
      </c>
      <c r="C34" s="11" t="s">
        <v>210</v>
      </c>
      <c r="D34" s="11" t="s">
        <v>210</v>
      </c>
      <c r="E34" s="11" t="s">
        <v>210</v>
      </c>
      <c r="F34" s="11" t="s">
        <v>210</v>
      </c>
      <c r="G34" s="7">
        <v>9.5</v>
      </c>
      <c r="H34" s="11" t="s">
        <v>269</v>
      </c>
      <c r="I34" s="11" t="s">
        <v>269</v>
      </c>
      <c r="J34" s="11" t="s">
        <v>269</v>
      </c>
      <c r="K34" s="11" t="s">
        <v>269</v>
      </c>
      <c r="L34" s="7"/>
      <c r="M34" s="11">
        <f t="shared" si="1"/>
        <v>0.1</v>
      </c>
      <c r="N34" s="11">
        <f t="shared" si="2"/>
        <v>0.1</v>
      </c>
      <c r="O34" s="11">
        <f t="shared" si="3"/>
        <v>0.1</v>
      </c>
      <c r="P34" s="11">
        <f t="shared" si="4"/>
        <v>0.1</v>
      </c>
      <c r="Q34" s="7"/>
      <c r="R34" s="7">
        <f t="shared" si="5"/>
        <v>3</v>
      </c>
      <c r="S34" s="7"/>
      <c r="T34" s="7">
        <f t="shared" si="6"/>
        <v>1</v>
      </c>
      <c r="U34" s="97">
        <f t="shared" si="7"/>
        <v>5</v>
      </c>
      <c r="V34" s="7">
        <v>3</v>
      </c>
      <c r="W34" s="7">
        <v>3</v>
      </c>
      <c r="X34" s="7">
        <v>2</v>
      </c>
      <c r="Y34" s="7">
        <v>2</v>
      </c>
      <c r="Z34" s="7">
        <v>1</v>
      </c>
      <c r="AA34" s="7">
        <f t="shared" si="8"/>
        <v>11</v>
      </c>
      <c r="AB34" s="68">
        <f t="shared" si="9"/>
        <v>7.333333333333333</v>
      </c>
      <c r="AC34" s="102">
        <f t="shared" si="10"/>
        <v>5</v>
      </c>
    </row>
    <row r="35" spans="1:29" x14ac:dyDescent="0.25">
      <c r="A35" s="8">
        <v>30</v>
      </c>
      <c r="B35" s="9" t="s">
        <v>207</v>
      </c>
      <c r="C35" s="82" t="s">
        <v>278</v>
      </c>
      <c r="D35" s="82" t="s">
        <v>278</v>
      </c>
      <c r="E35" s="82" t="s">
        <v>278</v>
      </c>
      <c r="F35" s="82" t="s">
        <v>278</v>
      </c>
      <c r="G35" s="82" t="s">
        <v>278</v>
      </c>
      <c r="H35" s="92" t="s">
        <v>271</v>
      </c>
      <c r="I35" s="92" t="s">
        <v>271</v>
      </c>
      <c r="J35" s="92" t="s">
        <v>271</v>
      </c>
      <c r="K35" s="92" t="s">
        <v>271</v>
      </c>
      <c r="L35" s="7"/>
      <c r="M35" s="11">
        <f t="shared" si="1"/>
        <v>0.1</v>
      </c>
      <c r="N35" s="11">
        <f t="shared" si="2"/>
        <v>0.1</v>
      </c>
      <c r="O35" s="11">
        <f t="shared" si="3"/>
        <v>0.1</v>
      </c>
      <c r="P35" s="11">
        <f t="shared" si="4"/>
        <v>0.1</v>
      </c>
      <c r="Q35" s="7"/>
      <c r="R35" s="7">
        <f t="shared" si="5"/>
        <v>0</v>
      </c>
      <c r="S35" s="7"/>
      <c r="T35" s="7">
        <f t="shared" si="6"/>
        <v>0</v>
      </c>
      <c r="U35" s="97">
        <f t="shared" si="7"/>
        <v>0</v>
      </c>
      <c r="V35" s="7"/>
      <c r="W35" s="7"/>
      <c r="X35" s="7"/>
      <c r="Y35" s="7"/>
      <c r="Z35" s="7"/>
      <c r="AA35" s="7">
        <f t="shared" si="8"/>
        <v>0</v>
      </c>
      <c r="AB35" s="68">
        <f t="shared" si="9"/>
        <v>0</v>
      </c>
      <c r="AC35" s="102">
        <f t="shared" si="10"/>
        <v>0</v>
      </c>
    </row>
    <row r="36" spans="1:29" x14ac:dyDescent="0.25">
      <c r="A36" s="8">
        <v>31</v>
      </c>
      <c r="B36" s="9" t="s">
        <v>208</v>
      </c>
      <c r="C36" s="7" t="s">
        <v>270</v>
      </c>
      <c r="D36" s="82" t="s">
        <v>278</v>
      </c>
      <c r="E36" s="82" t="s">
        <v>278</v>
      </c>
      <c r="F36" s="7" t="s">
        <v>270</v>
      </c>
      <c r="G36" s="7">
        <v>8</v>
      </c>
      <c r="H36" s="92" t="s">
        <v>271</v>
      </c>
      <c r="I36" s="92" t="s">
        <v>271</v>
      </c>
      <c r="J36" s="92" t="s">
        <v>271</v>
      </c>
      <c r="K36" s="92" t="s">
        <v>271</v>
      </c>
      <c r="L36" s="7"/>
      <c r="M36" s="11">
        <f t="shared" si="1"/>
        <v>0.1</v>
      </c>
      <c r="N36" s="11">
        <f t="shared" si="2"/>
        <v>0.1</v>
      </c>
      <c r="O36" s="11">
        <f t="shared" si="3"/>
        <v>0.1</v>
      </c>
      <c r="P36" s="11">
        <f t="shared" si="4"/>
        <v>0.1</v>
      </c>
      <c r="Q36" s="7"/>
      <c r="R36" s="7">
        <f t="shared" si="5"/>
        <v>3</v>
      </c>
      <c r="S36" s="7"/>
      <c r="T36" s="7">
        <f t="shared" si="6"/>
        <v>1</v>
      </c>
      <c r="U36" s="97">
        <f t="shared" si="7"/>
        <v>1.6666666666666667</v>
      </c>
      <c r="V36" s="7"/>
      <c r="W36" s="7"/>
      <c r="X36" s="7"/>
      <c r="Y36" s="7"/>
      <c r="Z36" s="7"/>
      <c r="AA36" s="7">
        <f t="shared" si="8"/>
        <v>0</v>
      </c>
      <c r="AB36" s="68">
        <f t="shared" si="9"/>
        <v>0</v>
      </c>
      <c r="AC36" s="102">
        <f t="shared" si="10"/>
        <v>2</v>
      </c>
    </row>
    <row r="37" spans="1:29" x14ac:dyDescent="0.25">
      <c r="A37" s="8">
        <v>32</v>
      </c>
      <c r="B37" s="9" t="s">
        <v>209</v>
      </c>
      <c r="C37" s="11" t="s">
        <v>210</v>
      </c>
      <c r="D37" s="11" t="s">
        <v>210</v>
      </c>
      <c r="E37" s="11" t="s">
        <v>210</v>
      </c>
      <c r="F37" s="11" t="s">
        <v>210</v>
      </c>
      <c r="G37" s="7">
        <v>9.8000000000000007</v>
      </c>
      <c r="H37" s="11" t="s">
        <v>210</v>
      </c>
      <c r="I37" s="11" t="s">
        <v>210</v>
      </c>
      <c r="J37" s="11" t="s">
        <v>210</v>
      </c>
      <c r="K37" s="11" t="s">
        <v>210</v>
      </c>
      <c r="L37" s="7"/>
      <c r="M37" s="11">
        <f t="shared" si="1"/>
        <v>10</v>
      </c>
      <c r="N37" s="11">
        <f t="shared" si="2"/>
        <v>10</v>
      </c>
      <c r="O37" s="11">
        <f t="shared" si="3"/>
        <v>10</v>
      </c>
      <c r="P37" s="11">
        <f t="shared" si="4"/>
        <v>10</v>
      </c>
      <c r="Q37" s="7"/>
      <c r="R37" s="7">
        <f t="shared" si="5"/>
        <v>3</v>
      </c>
      <c r="S37" s="7"/>
      <c r="T37" s="7">
        <f t="shared" si="6"/>
        <v>1</v>
      </c>
      <c r="U37" s="97">
        <f t="shared" si="7"/>
        <v>5</v>
      </c>
      <c r="V37" s="7">
        <v>3</v>
      </c>
      <c r="W37" s="7">
        <v>0</v>
      </c>
      <c r="X37" s="7">
        <v>3</v>
      </c>
      <c r="Y37" s="7">
        <v>3</v>
      </c>
      <c r="Z37" s="7">
        <v>3</v>
      </c>
      <c r="AA37" s="7">
        <f t="shared" si="8"/>
        <v>12</v>
      </c>
      <c r="AB37" s="68">
        <f t="shared" si="9"/>
        <v>8</v>
      </c>
      <c r="AC37" s="102">
        <f t="shared" si="10"/>
        <v>5</v>
      </c>
    </row>
  </sheetData>
  <mergeCells count="7">
    <mergeCell ref="V4:Z4"/>
    <mergeCell ref="M4:Q4"/>
    <mergeCell ref="A1:L1"/>
    <mergeCell ref="A4:A5"/>
    <mergeCell ref="B4:B5"/>
    <mergeCell ref="H4:L4"/>
    <mergeCell ref="C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1D881-1A21-41DD-9313-B45687EA73A3}">
  <dimension ref="A1:AC39"/>
  <sheetViews>
    <sheetView topLeftCell="A18" zoomScaleNormal="100" workbookViewId="0">
      <selection activeCell="B6" sqref="B6:B39"/>
    </sheetView>
  </sheetViews>
  <sheetFormatPr baseColWidth="10" defaultColWidth="9.140625" defaultRowHeight="15" x14ac:dyDescent="0.25"/>
  <cols>
    <col min="1" max="1" width="4.42578125" style="5" customWidth="1"/>
    <col min="2" max="2" width="42.140625" style="5" bestFit="1" customWidth="1"/>
    <col min="3" max="21" width="5.28515625" style="5" customWidth="1"/>
    <col min="22" max="26" width="4" style="5" bestFit="1" customWidth="1"/>
    <col min="27" max="16384" width="9.140625" style="5"/>
  </cols>
  <sheetData>
    <row r="1" spans="1:29" ht="34.5" customHeight="1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9"/>
      <c r="N1" s="19"/>
      <c r="O1" s="19"/>
    </row>
    <row r="2" spans="1:29" ht="20.25" customHeight="1" x14ac:dyDescent="0.25">
      <c r="A2" s="2" t="s">
        <v>36</v>
      </c>
      <c r="B2" s="3"/>
      <c r="C2" s="3"/>
      <c r="D2" s="3"/>
      <c r="E2" s="3"/>
      <c r="F2" s="3"/>
      <c r="G2" s="3"/>
      <c r="I2" s="3"/>
      <c r="J2" s="4" t="s">
        <v>3</v>
      </c>
      <c r="K2" s="3"/>
      <c r="L2" s="3"/>
      <c r="N2" s="1"/>
      <c r="O2" s="1"/>
    </row>
    <row r="3" spans="1:29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9" ht="15.75" thickBot="1" x14ac:dyDescent="0.3">
      <c r="A4" s="111" t="s">
        <v>1</v>
      </c>
      <c r="B4" s="117" t="s">
        <v>4</v>
      </c>
      <c r="C4" s="116" t="s">
        <v>279</v>
      </c>
      <c r="D4" s="116"/>
      <c r="E4" s="116"/>
      <c r="F4" s="116"/>
      <c r="G4" s="116"/>
      <c r="H4" s="116" t="s">
        <v>239</v>
      </c>
      <c r="I4" s="116"/>
      <c r="J4" s="116"/>
      <c r="K4" s="116"/>
      <c r="L4" s="116"/>
      <c r="M4" s="116" t="s">
        <v>239</v>
      </c>
      <c r="N4" s="116"/>
      <c r="O4" s="116"/>
      <c r="P4" s="116"/>
      <c r="Q4" s="116"/>
      <c r="R4" s="20" t="s">
        <v>218</v>
      </c>
      <c r="S4" s="21"/>
      <c r="T4" s="21"/>
      <c r="U4" s="22"/>
      <c r="V4" s="107" t="s">
        <v>259</v>
      </c>
      <c r="W4" s="108"/>
      <c r="X4" s="108"/>
      <c r="Y4" s="108"/>
      <c r="Z4" s="109"/>
      <c r="AA4" s="28" t="s">
        <v>260</v>
      </c>
      <c r="AB4" s="70" t="s">
        <v>252</v>
      </c>
    </row>
    <row r="5" spans="1:29" ht="130.5" customHeight="1" x14ac:dyDescent="0.25">
      <c r="A5" s="111"/>
      <c r="B5" s="117"/>
      <c r="C5" s="12" t="s">
        <v>285</v>
      </c>
      <c r="D5" s="12" t="s">
        <v>281</v>
      </c>
      <c r="E5" s="12" t="s">
        <v>275</v>
      </c>
      <c r="F5" s="12" t="s">
        <v>283</v>
      </c>
      <c r="G5" s="12" t="s">
        <v>284</v>
      </c>
      <c r="H5" s="12" t="s">
        <v>225</v>
      </c>
      <c r="I5" s="12" t="s">
        <v>226</v>
      </c>
      <c r="J5" s="12" t="s">
        <v>227</v>
      </c>
      <c r="K5" s="12" t="s">
        <v>228</v>
      </c>
      <c r="L5" s="12"/>
      <c r="M5" s="12" t="s">
        <v>225</v>
      </c>
      <c r="N5" s="12" t="s">
        <v>226</v>
      </c>
      <c r="O5" s="12" t="s">
        <v>227</v>
      </c>
      <c r="P5" s="12" t="s">
        <v>228</v>
      </c>
      <c r="Q5" s="12"/>
      <c r="R5" s="24" t="s">
        <v>214</v>
      </c>
      <c r="S5" s="25" t="s">
        <v>215</v>
      </c>
      <c r="T5" s="25" t="s">
        <v>216</v>
      </c>
      <c r="U5" s="26" t="s">
        <v>217</v>
      </c>
      <c r="V5" s="72" t="s">
        <v>254</v>
      </c>
      <c r="W5" s="73" t="s">
        <v>255</v>
      </c>
      <c r="X5" s="73" t="s">
        <v>256</v>
      </c>
      <c r="Y5" s="73" t="s">
        <v>257</v>
      </c>
      <c r="Z5" s="74" t="s">
        <v>258</v>
      </c>
      <c r="AA5" s="75" t="s">
        <v>261</v>
      </c>
      <c r="AB5" s="61"/>
    </row>
    <row r="6" spans="1:29" x14ac:dyDescent="0.25">
      <c r="A6" s="8">
        <v>1</v>
      </c>
      <c r="B6" s="9" t="s">
        <v>116</v>
      </c>
      <c r="C6" s="11" t="s">
        <v>210</v>
      </c>
      <c r="D6" s="13" t="s">
        <v>270</v>
      </c>
      <c r="E6" s="11" t="s">
        <v>210</v>
      </c>
      <c r="F6" s="13" t="s">
        <v>270</v>
      </c>
      <c r="G6" s="6">
        <v>9.3000000000000007</v>
      </c>
      <c r="H6" s="79" t="s">
        <v>271</v>
      </c>
      <c r="I6" s="79" t="s">
        <v>271</v>
      </c>
      <c r="J6" s="79" t="s">
        <v>271</v>
      </c>
      <c r="K6" s="79" t="s">
        <v>271</v>
      </c>
      <c r="L6" s="6"/>
      <c r="M6" s="11">
        <f>IF(H6="√",10,IF(H6="A",8,0.1))</f>
        <v>0.1</v>
      </c>
      <c r="N6" s="11">
        <f t="shared" ref="N6:P6" si="0">IF(I6="√",10,IF(I6="A",8,0.1))</f>
        <v>0.1</v>
      </c>
      <c r="O6" s="11">
        <f t="shared" si="0"/>
        <v>0.1</v>
      </c>
      <c r="P6" s="11">
        <f t="shared" si="0"/>
        <v>0.1</v>
      </c>
      <c r="Q6" s="6"/>
      <c r="R6" s="7">
        <f>IF(COUNTIF(C6:K6,"x")=9,0,3)</f>
        <v>3</v>
      </c>
      <c r="S6" s="7"/>
      <c r="T6" s="7">
        <f>IF(R6=3,1,0)</f>
        <v>1</v>
      </c>
      <c r="U6" s="7">
        <f>COUNTIF(C6:K6,"&lt;&gt;"&amp;"x")*5/9</f>
        <v>2.7777777777777777</v>
      </c>
      <c r="V6" s="7"/>
      <c r="W6" s="7"/>
      <c r="X6" s="7"/>
      <c r="Y6" s="7"/>
      <c r="Z6" s="7"/>
      <c r="AA6" s="7">
        <f>SUM(V6:Z6)</f>
        <v>0</v>
      </c>
      <c r="AB6" s="7">
        <f>(AA6*10)/15</f>
        <v>0</v>
      </c>
      <c r="AC6" s="5">
        <f>ROUND(U6,0)</f>
        <v>3</v>
      </c>
    </row>
    <row r="7" spans="1:29" x14ac:dyDescent="0.25">
      <c r="A7" s="8">
        <v>2</v>
      </c>
      <c r="B7" s="9" t="s">
        <v>117</v>
      </c>
      <c r="C7" s="11" t="s">
        <v>210</v>
      </c>
      <c r="D7" s="11" t="s">
        <v>210</v>
      </c>
      <c r="E7" s="11" t="s">
        <v>210</v>
      </c>
      <c r="F7" s="11" t="s">
        <v>210</v>
      </c>
      <c r="G7" s="82" t="s">
        <v>278</v>
      </c>
      <c r="H7" s="11" t="s">
        <v>210</v>
      </c>
      <c r="I7" s="11" t="s">
        <v>210</v>
      </c>
      <c r="J7" s="11" t="s">
        <v>210</v>
      </c>
      <c r="K7" s="11" t="s">
        <v>210</v>
      </c>
      <c r="L7" s="6"/>
      <c r="M7" s="11">
        <f t="shared" ref="M7:M39" si="1">IF(H7="√",10,IF(H7="A",8,0.1))</f>
        <v>10</v>
      </c>
      <c r="N7" s="11">
        <f t="shared" ref="N7:N39" si="2">IF(I7="√",10,IF(I7="A",8,0.1))</f>
        <v>10</v>
      </c>
      <c r="O7" s="11">
        <f t="shared" ref="O7:O39" si="3">IF(J7="√",10,IF(J7="A",8,0.1))</f>
        <v>10</v>
      </c>
      <c r="P7" s="11">
        <f t="shared" ref="P7:P39" si="4">IF(K7="√",10,IF(K7="A",8,0.1))</f>
        <v>10</v>
      </c>
      <c r="Q7" s="6"/>
      <c r="R7" s="7">
        <f t="shared" ref="R7:R39" si="5">IF(COUNTIF(C7:K7,"x")=9,0,3)</f>
        <v>3</v>
      </c>
      <c r="S7" s="7">
        <v>1</v>
      </c>
      <c r="T7" s="7">
        <f t="shared" ref="T7:T39" si="6">IF(R7=3,1,0)</f>
        <v>1</v>
      </c>
      <c r="U7" s="7">
        <f t="shared" ref="U7:U39" si="7">COUNTIF(C7:K7,"&lt;&gt;"&amp;"x")*5/9</f>
        <v>4.4444444444444446</v>
      </c>
      <c r="V7" s="7">
        <v>3</v>
      </c>
      <c r="W7" s="7">
        <v>0</v>
      </c>
      <c r="X7" s="7">
        <v>3</v>
      </c>
      <c r="Y7" s="7">
        <v>2</v>
      </c>
      <c r="Z7" s="7">
        <v>1</v>
      </c>
      <c r="AA7" s="7">
        <f t="shared" ref="AA7:AA39" si="8">SUM(V7:Z7)</f>
        <v>9</v>
      </c>
      <c r="AB7" s="7">
        <f t="shared" ref="AB7:AB39" si="9">(AA7*10)/15</f>
        <v>6</v>
      </c>
      <c r="AC7" s="5">
        <f t="shared" ref="AC7:AC39" si="10">ROUND(U7,0)</f>
        <v>4</v>
      </c>
    </row>
    <row r="8" spans="1:29" x14ac:dyDescent="0.25">
      <c r="A8" s="8">
        <v>3</v>
      </c>
      <c r="B8" s="9" t="s">
        <v>118</v>
      </c>
      <c r="C8" s="11" t="s">
        <v>210</v>
      </c>
      <c r="D8" s="11" t="s">
        <v>210</v>
      </c>
      <c r="E8" s="11" t="s">
        <v>210</v>
      </c>
      <c r="F8" s="11" t="s">
        <v>210</v>
      </c>
      <c r="G8" s="82" t="s">
        <v>278</v>
      </c>
      <c r="H8" s="11" t="s">
        <v>210</v>
      </c>
      <c r="I8" s="11" t="s">
        <v>210</v>
      </c>
      <c r="J8" s="11" t="s">
        <v>210</v>
      </c>
      <c r="K8" s="11" t="s">
        <v>210</v>
      </c>
      <c r="L8" s="6"/>
      <c r="M8" s="11">
        <f t="shared" si="1"/>
        <v>10</v>
      </c>
      <c r="N8" s="11">
        <f t="shared" si="2"/>
        <v>10</v>
      </c>
      <c r="O8" s="11">
        <f t="shared" si="3"/>
        <v>10</v>
      </c>
      <c r="P8" s="11">
        <f t="shared" si="4"/>
        <v>10</v>
      </c>
      <c r="Q8" s="6"/>
      <c r="R8" s="7">
        <f t="shared" si="5"/>
        <v>3</v>
      </c>
      <c r="S8" s="7"/>
      <c r="T8" s="7">
        <f t="shared" si="6"/>
        <v>1</v>
      </c>
      <c r="U8" s="7">
        <f t="shared" si="7"/>
        <v>4.4444444444444446</v>
      </c>
      <c r="V8" s="7">
        <v>3</v>
      </c>
      <c r="W8" s="7">
        <v>2</v>
      </c>
      <c r="X8" s="7">
        <v>2</v>
      </c>
      <c r="Y8" s="7">
        <v>1</v>
      </c>
      <c r="Z8" s="7">
        <v>2</v>
      </c>
      <c r="AA8" s="7">
        <f t="shared" si="8"/>
        <v>10</v>
      </c>
      <c r="AB8" s="7">
        <f t="shared" si="9"/>
        <v>6.666666666666667</v>
      </c>
      <c r="AC8" s="5">
        <f t="shared" si="10"/>
        <v>4</v>
      </c>
    </row>
    <row r="9" spans="1:29" x14ac:dyDescent="0.25">
      <c r="A9" s="8">
        <v>4</v>
      </c>
      <c r="B9" s="9" t="s">
        <v>119</v>
      </c>
      <c r="C9" s="82" t="s">
        <v>278</v>
      </c>
      <c r="D9" s="82" t="s">
        <v>278</v>
      </c>
      <c r="E9" s="82" t="s">
        <v>278</v>
      </c>
      <c r="F9" s="82" t="s">
        <v>278</v>
      </c>
      <c r="G9" s="82" t="s">
        <v>278</v>
      </c>
      <c r="H9" s="79" t="s">
        <v>271</v>
      </c>
      <c r="I9" s="79" t="s">
        <v>271</v>
      </c>
      <c r="J9" s="79" t="s">
        <v>271</v>
      </c>
      <c r="K9" s="79" t="s">
        <v>271</v>
      </c>
      <c r="L9" s="6"/>
      <c r="M9" s="11">
        <f t="shared" si="1"/>
        <v>0.1</v>
      </c>
      <c r="N9" s="11">
        <f t="shared" si="2"/>
        <v>0.1</v>
      </c>
      <c r="O9" s="11">
        <f t="shared" si="3"/>
        <v>0.1</v>
      </c>
      <c r="P9" s="11">
        <f t="shared" si="4"/>
        <v>0.1</v>
      </c>
      <c r="Q9" s="6"/>
      <c r="R9" s="7">
        <f t="shared" si="5"/>
        <v>0</v>
      </c>
      <c r="S9" s="7"/>
      <c r="T9" s="7">
        <f t="shared" si="6"/>
        <v>0</v>
      </c>
      <c r="U9" s="7">
        <f t="shared" si="7"/>
        <v>0</v>
      </c>
      <c r="V9" s="7"/>
      <c r="W9" s="7"/>
      <c r="X9" s="7"/>
      <c r="Y9" s="7"/>
      <c r="Z9" s="7"/>
      <c r="AA9" s="7">
        <f t="shared" si="8"/>
        <v>0</v>
      </c>
      <c r="AB9" s="7">
        <f t="shared" si="9"/>
        <v>0</v>
      </c>
      <c r="AC9" s="5">
        <f t="shared" si="10"/>
        <v>0</v>
      </c>
    </row>
    <row r="10" spans="1:29" x14ac:dyDescent="0.25">
      <c r="A10" s="8">
        <v>5</v>
      </c>
      <c r="B10" s="9" t="s">
        <v>120</v>
      </c>
      <c r="C10" s="11" t="s">
        <v>210</v>
      </c>
      <c r="D10" s="11" t="s">
        <v>210</v>
      </c>
      <c r="E10" s="82" t="s">
        <v>278</v>
      </c>
      <c r="F10" s="11" t="s">
        <v>210</v>
      </c>
      <c r="G10" s="6">
        <v>8.8000000000000007</v>
      </c>
      <c r="H10" s="79" t="s">
        <v>271</v>
      </c>
      <c r="I10" s="79" t="s">
        <v>271</v>
      </c>
      <c r="J10" s="79" t="s">
        <v>271</v>
      </c>
      <c r="K10" s="79" t="s">
        <v>271</v>
      </c>
      <c r="L10" s="6"/>
      <c r="M10" s="11">
        <f t="shared" si="1"/>
        <v>0.1</v>
      </c>
      <c r="N10" s="11">
        <f t="shared" si="2"/>
        <v>0.1</v>
      </c>
      <c r="O10" s="11">
        <f t="shared" si="3"/>
        <v>0.1</v>
      </c>
      <c r="P10" s="11">
        <f t="shared" si="4"/>
        <v>0.1</v>
      </c>
      <c r="Q10" s="6"/>
      <c r="R10" s="7">
        <f t="shared" si="5"/>
        <v>3</v>
      </c>
      <c r="S10" s="7"/>
      <c r="T10" s="7">
        <f t="shared" si="6"/>
        <v>1</v>
      </c>
      <c r="U10" s="7">
        <f t="shared" si="7"/>
        <v>2.2222222222222223</v>
      </c>
      <c r="V10" s="7"/>
      <c r="W10" s="7"/>
      <c r="X10" s="7"/>
      <c r="Y10" s="7"/>
      <c r="Z10" s="7"/>
      <c r="AA10" s="7">
        <f t="shared" si="8"/>
        <v>0</v>
      </c>
      <c r="AB10" s="7">
        <f t="shared" si="9"/>
        <v>0</v>
      </c>
      <c r="AC10" s="5">
        <f t="shared" si="10"/>
        <v>2</v>
      </c>
    </row>
    <row r="11" spans="1:29" x14ac:dyDescent="0.25">
      <c r="A11" s="8">
        <v>6</v>
      </c>
      <c r="B11" s="9" t="s">
        <v>121</v>
      </c>
      <c r="C11" s="11" t="s">
        <v>210</v>
      </c>
      <c r="D11" s="11" t="s">
        <v>210</v>
      </c>
      <c r="E11" s="11" t="s">
        <v>210</v>
      </c>
      <c r="F11" s="11" t="s">
        <v>210</v>
      </c>
      <c r="G11" s="6">
        <v>10</v>
      </c>
      <c r="H11" s="11" t="s">
        <v>210</v>
      </c>
      <c r="I11" s="11" t="s">
        <v>210</v>
      </c>
      <c r="J11" s="11" t="s">
        <v>210</v>
      </c>
      <c r="K11" s="11" t="s">
        <v>210</v>
      </c>
      <c r="L11" s="6"/>
      <c r="M11" s="11">
        <f t="shared" si="1"/>
        <v>10</v>
      </c>
      <c r="N11" s="11">
        <f t="shared" si="2"/>
        <v>10</v>
      </c>
      <c r="O11" s="11">
        <f t="shared" si="3"/>
        <v>10</v>
      </c>
      <c r="P11" s="11">
        <f t="shared" si="4"/>
        <v>10</v>
      </c>
      <c r="Q11" s="6"/>
      <c r="R11" s="7">
        <f t="shared" si="5"/>
        <v>3</v>
      </c>
      <c r="S11" s="7">
        <v>1</v>
      </c>
      <c r="T11" s="7">
        <f t="shared" si="6"/>
        <v>1</v>
      </c>
      <c r="U11" s="7">
        <f t="shared" si="7"/>
        <v>5</v>
      </c>
      <c r="V11" s="7"/>
      <c r="W11" s="7"/>
      <c r="X11" s="7"/>
      <c r="Y11" s="7"/>
      <c r="Z11" s="7"/>
      <c r="AA11" s="7">
        <f t="shared" si="8"/>
        <v>0</v>
      </c>
      <c r="AB11" s="7">
        <f t="shared" si="9"/>
        <v>0</v>
      </c>
      <c r="AC11" s="5">
        <f t="shared" si="10"/>
        <v>5</v>
      </c>
    </row>
    <row r="12" spans="1:29" x14ac:dyDescent="0.25">
      <c r="A12" s="8">
        <v>7</v>
      </c>
      <c r="B12" s="9" t="s">
        <v>122</v>
      </c>
      <c r="C12" s="11" t="s">
        <v>210</v>
      </c>
      <c r="D12" s="11" t="s">
        <v>210</v>
      </c>
      <c r="E12" s="82" t="s">
        <v>278</v>
      </c>
      <c r="F12" s="11" t="s">
        <v>210</v>
      </c>
      <c r="G12" s="6">
        <v>9.3000000000000007</v>
      </c>
      <c r="H12" s="11" t="s">
        <v>210</v>
      </c>
      <c r="I12" s="11" t="s">
        <v>210</v>
      </c>
      <c r="J12" s="11" t="s">
        <v>210</v>
      </c>
      <c r="K12" s="11" t="s">
        <v>210</v>
      </c>
      <c r="L12" s="6"/>
      <c r="M12" s="11">
        <f t="shared" si="1"/>
        <v>10</v>
      </c>
      <c r="N12" s="11">
        <f t="shared" si="2"/>
        <v>10</v>
      </c>
      <c r="O12" s="11">
        <f t="shared" si="3"/>
        <v>10</v>
      </c>
      <c r="P12" s="11">
        <f t="shared" si="4"/>
        <v>10</v>
      </c>
      <c r="Q12" s="6"/>
      <c r="R12" s="7">
        <f t="shared" si="5"/>
        <v>3</v>
      </c>
      <c r="S12" s="7">
        <v>1</v>
      </c>
      <c r="T12" s="7">
        <f t="shared" si="6"/>
        <v>1</v>
      </c>
      <c r="U12" s="7">
        <f t="shared" si="7"/>
        <v>4.4444444444444446</v>
      </c>
      <c r="V12" s="7">
        <v>3</v>
      </c>
      <c r="W12" s="7">
        <v>1</v>
      </c>
      <c r="X12" s="7">
        <v>3</v>
      </c>
      <c r="Y12" s="7">
        <v>2</v>
      </c>
      <c r="Z12" s="7">
        <v>2</v>
      </c>
      <c r="AA12" s="7">
        <f t="shared" si="8"/>
        <v>11</v>
      </c>
      <c r="AB12" s="7">
        <f t="shared" si="9"/>
        <v>7.333333333333333</v>
      </c>
      <c r="AC12" s="5">
        <f t="shared" si="10"/>
        <v>4</v>
      </c>
    </row>
    <row r="13" spans="1:29" x14ac:dyDescent="0.25">
      <c r="A13" s="8">
        <v>8</v>
      </c>
      <c r="B13" s="9" t="s">
        <v>123</v>
      </c>
      <c r="C13" s="82" t="s">
        <v>278</v>
      </c>
      <c r="D13" s="82" t="s">
        <v>278</v>
      </c>
      <c r="E13" s="82" t="s">
        <v>278</v>
      </c>
      <c r="F13" s="82" t="s">
        <v>278</v>
      </c>
      <c r="G13" s="82" t="s">
        <v>278</v>
      </c>
      <c r="H13" s="79" t="s">
        <v>271</v>
      </c>
      <c r="I13" s="79" t="s">
        <v>271</v>
      </c>
      <c r="J13" s="79" t="s">
        <v>271</v>
      </c>
      <c r="K13" s="79" t="s">
        <v>271</v>
      </c>
      <c r="L13" s="6"/>
      <c r="M13" s="11">
        <f t="shared" si="1"/>
        <v>0.1</v>
      </c>
      <c r="N13" s="11">
        <f t="shared" si="2"/>
        <v>0.1</v>
      </c>
      <c r="O13" s="11">
        <f t="shared" si="3"/>
        <v>0.1</v>
      </c>
      <c r="P13" s="11">
        <f t="shared" si="4"/>
        <v>0.1</v>
      </c>
      <c r="Q13" s="6"/>
      <c r="R13" s="7">
        <f t="shared" si="5"/>
        <v>0</v>
      </c>
      <c r="S13" s="7"/>
      <c r="T13" s="7">
        <f t="shared" si="6"/>
        <v>0</v>
      </c>
      <c r="U13" s="7">
        <f t="shared" si="7"/>
        <v>0</v>
      </c>
      <c r="V13" s="7"/>
      <c r="W13" s="7"/>
      <c r="X13" s="7"/>
      <c r="Y13" s="7"/>
      <c r="Z13" s="7"/>
      <c r="AA13" s="7">
        <f t="shared" si="8"/>
        <v>0</v>
      </c>
      <c r="AB13" s="7">
        <f t="shared" si="9"/>
        <v>0</v>
      </c>
      <c r="AC13" s="5">
        <f t="shared" si="10"/>
        <v>0</v>
      </c>
    </row>
    <row r="14" spans="1:29" x14ac:dyDescent="0.25">
      <c r="A14" s="8">
        <v>9</v>
      </c>
      <c r="B14" s="9" t="s">
        <v>124</v>
      </c>
      <c r="C14" s="82" t="s">
        <v>278</v>
      </c>
      <c r="D14" s="82" t="s">
        <v>278</v>
      </c>
      <c r="E14" s="82" t="s">
        <v>278</v>
      </c>
      <c r="F14" s="82" t="s">
        <v>278</v>
      </c>
      <c r="G14" s="82" t="s">
        <v>278</v>
      </c>
      <c r="H14" s="79" t="s">
        <v>271</v>
      </c>
      <c r="I14" s="79" t="s">
        <v>271</v>
      </c>
      <c r="J14" s="79" t="s">
        <v>271</v>
      </c>
      <c r="K14" s="79" t="s">
        <v>271</v>
      </c>
      <c r="L14" s="6"/>
      <c r="M14" s="11">
        <f t="shared" si="1"/>
        <v>0.1</v>
      </c>
      <c r="N14" s="11">
        <f t="shared" si="2"/>
        <v>0.1</v>
      </c>
      <c r="O14" s="11">
        <f t="shared" si="3"/>
        <v>0.1</v>
      </c>
      <c r="P14" s="11">
        <f t="shared" si="4"/>
        <v>0.1</v>
      </c>
      <c r="Q14" s="6"/>
      <c r="R14" s="7">
        <f t="shared" si="5"/>
        <v>0</v>
      </c>
      <c r="S14" s="7"/>
      <c r="T14" s="7">
        <f t="shared" si="6"/>
        <v>0</v>
      </c>
      <c r="U14" s="7">
        <f t="shared" si="7"/>
        <v>0</v>
      </c>
      <c r="V14" s="7"/>
      <c r="W14" s="7"/>
      <c r="X14" s="7"/>
      <c r="Y14" s="7"/>
      <c r="Z14" s="7"/>
      <c r="AA14" s="7">
        <f t="shared" si="8"/>
        <v>0</v>
      </c>
      <c r="AB14" s="7">
        <f t="shared" si="9"/>
        <v>0</v>
      </c>
      <c r="AC14" s="5">
        <f t="shared" si="10"/>
        <v>0</v>
      </c>
    </row>
    <row r="15" spans="1:29" x14ac:dyDescent="0.25">
      <c r="A15" s="8">
        <v>10</v>
      </c>
      <c r="B15" s="9" t="s">
        <v>125</v>
      </c>
      <c r="C15" s="11" t="s">
        <v>210</v>
      </c>
      <c r="D15" s="11" t="s">
        <v>210</v>
      </c>
      <c r="E15" s="11" t="s">
        <v>210</v>
      </c>
      <c r="F15" s="82" t="s">
        <v>278</v>
      </c>
      <c r="G15" s="6">
        <v>8.8000000000000007</v>
      </c>
      <c r="H15" s="11" t="s">
        <v>210</v>
      </c>
      <c r="I15" s="11" t="s">
        <v>210</v>
      </c>
      <c r="J15" s="11" t="s">
        <v>210</v>
      </c>
      <c r="K15" s="11" t="s">
        <v>210</v>
      </c>
      <c r="L15" s="6"/>
      <c r="M15" s="11">
        <f t="shared" si="1"/>
        <v>10</v>
      </c>
      <c r="N15" s="11">
        <f t="shared" si="2"/>
        <v>10</v>
      </c>
      <c r="O15" s="11">
        <f t="shared" si="3"/>
        <v>10</v>
      </c>
      <c r="P15" s="11">
        <f t="shared" si="4"/>
        <v>10</v>
      </c>
      <c r="Q15" s="6"/>
      <c r="R15" s="7">
        <f t="shared" si="5"/>
        <v>3</v>
      </c>
      <c r="S15" s="7"/>
      <c r="T15" s="7">
        <f t="shared" si="6"/>
        <v>1</v>
      </c>
      <c r="U15" s="7">
        <f t="shared" si="7"/>
        <v>4.4444444444444446</v>
      </c>
      <c r="V15" s="7">
        <v>3</v>
      </c>
      <c r="W15" s="7">
        <v>0</v>
      </c>
      <c r="X15" s="7">
        <v>2</v>
      </c>
      <c r="Y15" s="7">
        <v>2</v>
      </c>
      <c r="Z15" s="7">
        <v>1</v>
      </c>
      <c r="AA15" s="7">
        <f t="shared" si="8"/>
        <v>8</v>
      </c>
      <c r="AB15" s="7">
        <f t="shared" si="9"/>
        <v>5.333333333333333</v>
      </c>
      <c r="AC15" s="5">
        <f t="shared" si="10"/>
        <v>4</v>
      </c>
    </row>
    <row r="16" spans="1:29" x14ac:dyDescent="0.25">
      <c r="A16" s="8">
        <v>11</v>
      </c>
      <c r="B16" s="9" t="s">
        <v>126</v>
      </c>
      <c r="C16" s="82" t="s">
        <v>278</v>
      </c>
      <c r="D16" s="82" t="s">
        <v>278</v>
      </c>
      <c r="E16" s="11" t="s">
        <v>210</v>
      </c>
      <c r="F16" s="82" t="s">
        <v>278</v>
      </c>
      <c r="G16" s="6">
        <v>9.3000000000000007</v>
      </c>
      <c r="H16" s="79" t="s">
        <v>271</v>
      </c>
      <c r="I16" s="11" t="s">
        <v>210</v>
      </c>
      <c r="J16" s="79" t="s">
        <v>271</v>
      </c>
      <c r="K16" s="79" t="s">
        <v>271</v>
      </c>
      <c r="L16" s="6"/>
      <c r="M16" s="11">
        <f t="shared" si="1"/>
        <v>0.1</v>
      </c>
      <c r="N16" s="11">
        <f t="shared" si="2"/>
        <v>10</v>
      </c>
      <c r="O16" s="11">
        <f t="shared" si="3"/>
        <v>0.1</v>
      </c>
      <c r="P16" s="11">
        <f t="shared" si="4"/>
        <v>0.1</v>
      </c>
      <c r="Q16" s="6"/>
      <c r="R16" s="7">
        <f t="shared" si="5"/>
        <v>3</v>
      </c>
      <c r="S16" s="7"/>
      <c r="T16" s="7">
        <f t="shared" si="6"/>
        <v>1</v>
      </c>
      <c r="U16" s="7">
        <f t="shared" si="7"/>
        <v>1.6666666666666667</v>
      </c>
      <c r="V16" s="7"/>
      <c r="W16" s="7"/>
      <c r="X16" s="7"/>
      <c r="Y16" s="7"/>
      <c r="Z16" s="7"/>
      <c r="AA16" s="7">
        <f t="shared" si="8"/>
        <v>0</v>
      </c>
      <c r="AB16" s="7">
        <f t="shared" si="9"/>
        <v>0</v>
      </c>
      <c r="AC16" s="5">
        <f t="shared" si="10"/>
        <v>2</v>
      </c>
    </row>
    <row r="17" spans="1:29" x14ac:dyDescent="0.25">
      <c r="A17" s="8">
        <v>12</v>
      </c>
      <c r="B17" s="9" t="s">
        <v>127</v>
      </c>
      <c r="C17" s="11" t="s">
        <v>210</v>
      </c>
      <c r="D17" s="11" t="s">
        <v>210</v>
      </c>
      <c r="E17" s="11" t="s">
        <v>210</v>
      </c>
      <c r="F17" s="11" t="s">
        <v>210</v>
      </c>
      <c r="G17" s="6">
        <v>10</v>
      </c>
      <c r="H17" s="11" t="s">
        <v>210</v>
      </c>
      <c r="I17" s="79" t="s">
        <v>271</v>
      </c>
      <c r="J17" s="11" t="s">
        <v>210</v>
      </c>
      <c r="K17" s="11" t="s">
        <v>210</v>
      </c>
      <c r="L17" s="6"/>
      <c r="M17" s="11">
        <f t="shared" si="1"/>
        <v>10</v>
      </c>
      <c r="N17" s="11">
        <f t="shared" si="2"/>
        <v>0.1</v>
      </c>
      <c r="O17" s="11">
        <f t="shared" si="3"/>
        <v>10</v>
      </c>
      <c r="P17" s="11">
        <f t="shared" si="4"/>
        <v>10</v>
      </c>
      <c r="Q17" s="6"/>
      <c r="R17" s="7">
        <f t="shared" si="5"/>
        <v>3</v>
      </c>
      <c r="S17" s="7"/>
      <c r="T17" s="7">
        <f t="shared" si="6"/>
        <v>1</v>
      </c>
      <c r="U17" s="7">
        <f t="shared" si="7"/>
        <v>4.4444444444444446</v>
      </c>
      <c r="V17" s="7">
        <v>3</v>
      </c>
      <c r="W17" s="7">
        <v>3</v>
      </c>
      <c r="X17" s="7">
        <v>3</v>
      </c>
      <c r="Y17" s="7">
        <v>2</v>
      </c>
      <c r="Z17" s="7">
        <v>2</v>
      </c>
      <c r="AA17" s="7">
        <f t="shared" si="8"/>
        <v>13</v>
      </c>
      <c r="AB17" s="7">
        <f t="shared" si="9"/>
        <v>8.6666666666666661</v>
      </c>
      <c r="AC17" s="5">
        <f t="shared" si="10"/>
        <v>4</v>
      </c>
    </row>
    <row r="18" spans="1:29" x14ac:dyDescent="0.25">
      <c r="A18" s="8">
        <v>13</v>
      </c>
      <c r="B18" s="9" t="s">
        <v>128</v>
      </c>
      <c r="C18" s="6" t="s">
        <v>270</v>
      </c>
      <c r="D18" s="82" t="s">
        <v>278</v>
      </c>
      <c r="E18" s="82" t="s">
        <v>278</v>
      </c>
      <c r="F18" s="6" t="s">
        <v>270</v>
      </c>
      <c r="G18" s="82" t="s">
        <v>278</v>
      </c>
      <c r="H18" s="11" t="s">
        <v>210</v>
      </c>
      <c r="I18" s="11" t="s">
        <v>210</v>
      </c>
      <c r="J18" s="11" t="s">
        <v>210</v>
      </c>
      <c r="K18" s="79" t="s">
        <v>271</v>
      </c>
      <c r="L18" s="6"/>
      <c r="M18" s="11">
        <f t="shared" si="1"/>
        <v>10</v>
      </c>
      <c r="N18" s="11">
        <f t="shared" si="2"/>
        <v>10</v>
      </c>
      <c r="O18" s="11">
        <f t="shared" si="3"/>
        <v>10</v>
      </c>
      <c r="P18" s="11">
        <f t="shared" si="4"/>
        <v>0.1</v>
      </c>
      <c r="Q18" s="6"/>
      <c r="R18" s="7">
        <f t="shared" si="5"/>
        <v>3</v>
      </c>
      <c r="S18" s="7"/>
      <c r="T18" s="7">
        <f t="shared" si="6"/>
        <v>1</v>
      </c>
      <c r="U18" s="7">
        <f t="shared" si="7"/>
        <v>2.7777777777777777</v>
      </c>
      <c r="V18" s="7">
        <v>3</v>
      </c>
      <c r="W18" s="7">
        <v>0</v>
      </c>
      <c r="X18" s="7">
        <v>2</v>
      </c>
      <c r="Y18" s="7">
        <v>2</v>
      </c>
      <c r="Z18" s="7">
        <v>2</v>
      </c>
      <c r="AA18" s="7">
        <f t="shared" si="8"/>
        <v>9</v>
      </c>
      <c r="AB18" s="7">
        <f t="shared" si="9"/>
        <v>6</v>
      </c>
      <c r="AC18" s="5">
        <f t="shared" si="10"/>
        <v>3</v>
      </c>
    </row>
    <row r="19" spans="1:29" x14ac:dyDescent="0.25">
      <c r="A19" s="8">
        <v>14</v>
      </c>
      <c r="B19" s="9" t="s">
        <v>129</v>
      </c>
      <c r="C19" s="11" t="s">
        <v>210</v>
      </c>
      <c r="D19" s="11" t="s">
        <v>210</v>
      </c>
      <c r="E19" s="11" t="s">
        <v>210</v>
      </c>
      <c r="F19" s="11" t="s">
        <v>210</v>
      </c>
      <c r="G19" s="6">
        <v>10</v>
      </c>
      <c r="H19" s="11" t="s">
        <v>210</v>
      </c>
      <c r="I19" s="11" t="s">
        <v>210</v>
      </c>
      <c r="J19" s="11" t="s">
        <v>210</v>
      </c>
      <c r="K19" s="11" t="s">
        <v>210</v>
      </c>
      <c r="L19" s="6"/>
      <c r="M19" s="11">
        <f t="shared" si="1"/>
        <v>10</v>
      </c>
      <c r="N19" s="11">
        <f t="shared" si="2"/>
        <v>10</v>
      </c>
      <c r="O19" s="11">
        <f t="shared" si="3"/>
        <v>10</v>
      </c>
      <c r="P19" s="11">
        <f t="shared" si="4"/>
        <v>10</v>
      </c>
      <c r="Q19" s="6"/>
      <c r="R19" s="7">
        <f t="shared" si="5"/>
        <v>3</v>
      </c>
      <c r="S19" s="7">
        <v>1</v>
      </c>
      <c r="T19" s="7">
        <f t="shared" si="6"/>
        <v>1</v>
      </c>
      <c r="U19" s="7">
        <f t="shared" si="7"/>
        <v>5</v>
      </c>
      <c r="V19" s="7">
        <v>3</v>
      </c>
      <c r="W19" s="7">
        <v>3</v>
      </c>
      <c r="X19" s="7">
        <v>3</v>
      </c>
      <c r="Y19" s="7">
        <v>3</v>
      </c>
      <c r="Z19" s="7">
        <v>3</v>
      </c>
      <c r="AA19" s="7">
        <f t="shared" si="8"/>
        <v>15</v>
      </c>
      <c r="AB19" s="7">
        <f t="shared" si="9"/>
        <v>10</v>
      </c>
      <c r="AC19" s="5">
        <f t="shared" si="10"/>
        <v>5</v>
      </c>
    </row>
    <row r="20" spans="1:29" x14ac:dyDescent="0.25">
      <c r="A20" s="8">
        <v>15</v>
      </c>
      <c r="B20" s="9" t="s">
        <v>130</v>
      </c>
      <c r="C20" s="82" t="s">
        <v>278</v>
      </c>
      <c r="D20" s="82" t="s">
        <v>278</v>
      </c>
      <c r="E20" s="82" t="s">
        <v>278</v>
      </c>
      <c r="F20" s="82" t="s">
        <v>278</v>
      </c>
      <c r="G20" s="82" t="s">
        <v>278</v>
      </c>
      <c r="H20" s="79" t="s">
        <v>271</v>
      </c>
      <c r="I20" s="79" t="s">
        <v>271</v>
      </c>
      <c r="J20" s="79" t="s">
        <v>271</v>
      </c>
      <c r="K20" s="79" t="s">
        <v>271</v>
      </c>
      <c r="L20" s="6"/>
      <c r="M20" s="11">
        <f t="shared" si="1"/>
        <v>0.1</v>
      </c>
      <c r="N20" s="11">
        <f t="shared" si="2"/>
        <v>0.1</v>
      </c>
      <c r="O20" s="11">
        <f t="shared" si="3"/>
        <v>0.1</v>
      </c>
      <c r="P20" s="11">
        <f t="shared" si="4"/>
        <v>0.1</v>
      </c>
      <c r="Q20" s="6"/>
      <c r="R20" s="7">
        <f t="shared" si="5"/>
        <v>0</v>
      </c>
      <c r="S20" s="7"/>
      <c r="T20" s="7">
        <f t="shared" si="6"/>
        <v>0</v>
      </c>
      <c r="U20" s="7">
        <f t="shared" si="7"/>
        <v>0</v>
      </c>
      <c r="V20" s="7"/>
      <c r="W20" s="7"/>
      <c r="X20" s="7"/>
      <c r="Y20" s="7"/>
      <c r="Z20" s="7"/>
      <c r="AA20" s="7">
        <f t="shared" si="8"/>
        <v>0</v>
      </c>
      <c r="AB20" s="7">
        <f t="shared" si="9"/>
        <v>0</v>
      </c>
      <c r="AC20" s="5">
        <f t="shared" si="10"/>
        <v>0</v>
      </c>
    </row>
    <row r="21" spans="1:29" x14ac:dyDescent="0.25">
      <c r="A21" s="8">
        <v>16</v>
      </c>
      <c r="B21" s="9" t="s">
        <v>131</v>
      </c>
      <c r="C21" s="82" t="s">
        <v>278</v>
      </c>
      <c r="D21" s="82" t="s">
        <v>278</v>
      </c>
      <c r="E21" s="11" t="s">
        <v>210</v>
      </c>
      <c r="F21" s="82" t="s">
        <v>278</v>
      </c>
      <c r="G21" s="6">
        <v>8.8000000000000007</v>
      </c>
      <c r="H21" s="11" t="s">
        <v>210</v>
      </c>
      <c r="I21" s="11" t="s">
        <v>210</v>
      </c>
      <c r="J21" s="79" t="s">
        <v>271</v>
      </c>
      <c r="K21" s="11" t="s">
        <v>210</v>
      </c>
      <c r="L21" s="6"/>
      <c r="M21" s="11">
        <f t="shared" si="1"/>
        <v>10</v>
      </c>
      <c r="N21" s="11">
        <f t="shared" si="2"/>
        <v>10</v>
      </c>
      <c r="O21" s="11">
        <f t="shared" si="3"/>
        <v>0.1</v>
      </c>
      <c r="P21" s="11">
        <f t="shared" si="4"/>
        <v>10</v>
      </c>
      <c r="Q21" s="6"/>
      <c r="R21" s="7">
        <f t="shared" si="5"/>
        <v>3</v>
      </c>
      <c r="S21" s="7"/>
      <c r="T21" s="7">
        <f t="shared" si="6"/>
        <v>1</v>
      </c>
      <c r="U21" s="7">
        <f t="shared" si="7"/>
        <v>2.7777777777777777</v>
      </c>
      <c r="V21" s="7">
        <v>3</v>
      </c>
      <c r="W21" s="7">
        <v>0</v>
      </c>
      <c r="X21" s="7">
        <v>3</v>
      </c>
      <c r="Y21" s="7">
        <v>2</v>
      </c>
      <c r="Z21" s="7">
        <v>2</v>
      </c>
      <c r="AA21" s="7">
        <f t="shared" si="8"/>
        <v>10</v>
      </c>
      <c r="AB21" s="7">
        <f t="shared" si="9"/>
        <v>6.666666666666667</v>
      </c>
      <c r="AC21" s="5">
        <f t="shared" si="10"/>
        <v>3</v>
      </c>
    </row>
    <row r="22" spans="1:29" x14ac:dyDescent="0.25">
      <c r="A22" s="8">
        <v>17</v>
      </c>
      <c r="B22" s="9" t="s">
        <v>132</v>
      </c>
      <c r="C22" s="11" t="s">
        <v>210</v>
      </c>
      <c r="D22" s="11" t="s">
        <v>210</v>
      </c>
      <c r="E22" s="11" t="s">
        <v>210</v>
      </c>
      <c r="F22" s="82" t="s">
        <v>278</v>
      </c>
      <c r="G22" s="11" t="s">
        <v>210</v>
      </c>
      <c r="H22" s="11" t="s">
        <v>210</v>
      </c>
      <c r="I22" s="11" t="s">
        <v>210</v>
      </c>
      <c r="J22" s="11" t="s">
        <v>210</v>
      </c>
      <c r="K22" s="11" t="s">
        <v>210</v>
      </c>
      <c r="L22" s="11"/>
      <c r="M22" s="11">
        <f t="shared" si="1"/>
        <v>10</v>
      </c>
      <c r="N22" s="11">
        <f t="shared" si="2"/>
        <v>10</v>
      </c>
      <c r="O22" s="11">
        <f t="shared" si="3"/>
        <v>10</v>
      </c>
      <c r="P22" s="11">
        <f t="shared" si="4"/>
        <v>10</v>
      </c>
      <c r="Q22" s="11"/>
      <c r="R22" s="7">
        <f t="shared" si="5"/>
        <v>3</v>
      </c>
      <c r="S22" s="7">
        <v>1</v>
      </c>
      <c r="T22" s="7">
        <f t="shared" si="6"/>
        <v>1</v>
      </c>
      <c r="U22" s="7">
        <f t="shared" si="7"/>
        <v>4.4444444444444446</v>
      </c>
      <c r="V22" s="7">
        <v>3</v>
      </c>
      <c r="W22" s="7">
        <v>0</v>
      </c>
      <c r="X22" s="7">
        <v>3</v>
      </c>
      <c r="Y22" s="7">
        <v>2</v>
      </c>
      <c r="Z22" s="7">
        <v>1</v>
      </c>
      <c r="AA22" s="7">
        <f t="shared" si="8"/>
        <v>9</v>
      </c>
      <c r="AB22" s="7">
        <f t="shared" si="9"/>
        <v>6</v>
      </c>
      <c r="AC22" s="5">
        <f t="shared" si="10"/>
        <v>4</v>
      </c>
    </row>
    <row r="23" spans="1:29" x14ac:dyDescent="0.25">
      <c r="A23" s="8">
        <v>18</v>
      </c>
      <c r="B23" s="9" t="s">
        <v>133</v>
      </c>
      <c r="C23" s="11" t="s">
        <v>210</v>
      </c>
      <c r="D23" s="11" t="s">
        <v>210</v>
      </c>
      <c r="E23" s="11" t="s">
        <v>210</v>
      </c>
      <c r="F23" s="11" t="s">
        <v>210</v>
      </c>
      <c r="G23" s="7">
        <v>9.8000000000000007</v>
      </c>
      <c r="H23" s="11" t="s">
        <v>210</v>
      </c>
      <c r="I23" s="11" t="s">
        <v>210</v>
      </c>
      <c r="J23" s="11" t="s">
        <v>210</v>
      </c>
      <c r="K23" s="11" t="s">
        <v>210</v>
      </c>
      <c r="L23" s="7"/>
      <c r="M23" s="11">
        <f t="shared" si="1"/>
        <v>10</v>
      </c>
      <c r="N23" s="11">
        <f t="shared" si="2"/>
        <v>10</v>
      </c>
      <c r="O23" s="11">
        <f t="shared" si="3"/>
        <v>10</v>
      </c>
      <c r="P23" s="11">
        <f t="shared" si="4"/>
        <v>10</v>
      </c>
      <c r="Q23" s="7"/>
      <c r="R23" s="7">
        <f t="shared" si="5"/>
        <v>3</v>
      </c>
      <c r="S23" s="7"/>
      <c r="T23" s="7">
        <f t="shared" si="6"/>
        <v>1</v>
      </c>
      <c r="U23" s="7">
        <f t="shared" si="7"/>
        <v>5</v>
      </c>
      <c r="V23" s="7">
        <v>3</v>
      </c>
      <c r="W23" s="7">
        <v>0</v>
      </c>
      <c r="X23" s="7">
        <v>3</v>
      </c>
      <c r="Y23" s="7">
        <v>3</v>
      </c>
      <c r="Z23" s="7">
        <v>2</v>
      </c>
      <c r="AA23" s="7">
        <f t="shared" si="8"/>
        <v>11</v>
      </c>
      <c r="AB23" s="7">
        <f t="shared" si="9"/>
        <v>7.333333333333333</v>
      </c>
      <c r="AC23" s="5">
        <f t="shared" si="10"/>
        <v>5</v>
      </c>
    </row>
    <row r="24" spans="1:29" x14ac:dyDescent="0.25">
      <c r="A24" s="8">
        <v>19</v>
      </c>
      <c r="B24" s="9" t="s">
        <v>134</v>
      </c>
      <c r="C24" s="82" t="s">
        <v>278</v>
      </c>
      <c r="D24" s="82" t="s">
        <v>278</v>
      </c>
      <c r="E24" s="82" t="s">
        <v>278</v>
      </c>
      <c r="F24" s="82" t="s">
        <v>278</v>
      </c>
      <c r="G24" s="82" t="s">
        <v>278</v>
      </c>
      <c r="H24" s="79" t="s">
        <v>271</v>
      </c>
      <c r="I24" s="79" t="s">
        <v>271</v>
      </c>
      <c r="J24" s="79" t="s">
        <v>271</v>
      </c>
      <c r="K24" s="79" t="s">
        <v>271</v>
      </c>
      <c r="L24" s="7"/>
      <c r="M24" s="11">
        <f t="shared" si="1"/>
        <v>0.1</v>
      </c>
      <c r="N24" s="11">
        <f t="shared" si="2"/>
        <v>0.1</v>
      </c>
      <c r="O24" s="11">
        <f t="shared" si="3"/>
        <v>0.1</v>
      </c>
      <c r="P24" s="11">
        <f t="shared" si="4"/>
        <v>0.1</v>
      </c>
      <c r="Q24" s="7"/>
      <c r="R24" s="7">
        <f t="shared" si="5"/>
        <v>0</v>
      </c>
      <c r="S24" s="7"/>
      <c r="T24" s="7">
        <f t="shared" si="6"/>
        <v>0</v>
      </c>
      <c r="U24" s="7">
        <f t="shared" si="7"/>
        <v>0</v>
      </c>
      <c r="V24" s="7"/>
      <c r="W24" s="7"/>
      <c r="X24" s="7"/>
      <c r="Y24" s="7"/>
      <c r="Z24" s="7"/>
      <c r="AA24" s="7">
        <f t="shared" si="8"/>
        <v>0</v>
      </c>
      <c r="AB24" s="7">
        <f t="shared" si="9"/>
        <v>0</v>
      </c>
      <c r="AC24" s="5">
        <f t="shared" si="10"/>
        <v>0</v>
      </c>
    </row>
    <row r="25" spans="1:29" x14ac:dyDescent="0.25">
      <c r="A25" s="8">
        <v>20</v>
      </c>
      <c r="B25" s="9" t="s">
        <v>135</v>
      </c>
      <c r="C25" s="82" t="s">
        <v>278</v>
      </c>
      <c r="D25" s="82" t="s">
        <v>278</v>
      </c>
      <c r="E25" s="82" t="s">
        <v>278</v>
      </c>
      <c r="F25" s="82" t="s">
        <v>278</v>
      </c>
      <c r="G25" s="82" t="s">
        <v>278</v>
      </c>
      <c r="H25" s="79" t="s">
        <v>271</v>
      </c>
      <c r="I25" s="79" t="s">
        <v>271</v>
      </c>
      <c r="J25" s="79" t="s">
        <v>271</v>
      </c>
      <c r="K25" s="79" t="s">
        <v>271</v>
      </c>
      <c r="L25" s="7"/>
      <c r="M25" s="11">
        <f t="shared" si="1"/>
        <v>0.1</v>
      </c>
      <c r="N25" s="11">
        <f t="shared" si="2"/>
        <v>0.1</v>
      </c>
      <c r="O25" s="11">
        <f t="shared" si="3"/>
        <v>0.1</v>
      </c>
      <c r="P25" s="11">
        <f t="shared" si="4"/>
        <v>0.1</v>
      </c>
      <c r="Q25" s="7"/>
      <c r="R25" s="7">
        <f t="shared" si="5"/>
        <v>0</v>
      </c>
      <c r="S25" s="7"/>
      <c r="T25" s="7">
        <f t="shared" si="6"/>
        <v>0</v>
      </c>
      <c r="U25" s="7">
        <f t="shared" si="7"/>
        <v>0</v>
      </c>
      <c r="V25" s="7"/>
      <c r="W25" s="7"/>
      <c r="X25" s="7"/>
      <c r="Y25" s="7"/>
      <c r="Z25" s="7"/>
      <c r="AA25" s="7">
        <f t="shared" si="8"/>
        <v>0</v>
      </c>
      <c r="AB25" s="7">
        <f t="shared" si="9"/>
        <v>0</v>
      </c>
      <c r="AC25" s="5">
        <f t="shared" si="10"/>
        <v>0</v>
      </c>
    </row>
    <row r="26" spans="1:29" x14ac:dyDescent="0.25">
      <c r="A26" s="8">
        <v>21</v>
      </c>
      <c r="B26" s="9" t="s">
        <v>136</v>
      </c>
      <c r="C26" s="11" t="s">
        <v>210</v>
      </c>
      <c r="D26" s="82" t="s">
        <v>278</v>
      </c>
      <c r="E26" s="11" t="s">
        <v>210</v>
      </c>
      <c r="F26" s="11" t="s">
        <v>210</v>
      </c>
      <c r="G26" s="11" t="s">
        <v>210</v>
      </c>
      <c r="H26" s="11" t="s">
        <v>210</v>
      </c>
      <c r="I26" s="11" t="s">
        <v>210</v>
      </c>
      <c r="J26" s="79" t="s">
        <v>271</v>
      </c>
      <c r="K26" s="79" t="s">
        <v>271</v>
      </c>
      <c r="L26" s="11"/>
      <c r="M26" s="11">
        <f t="shared" si="1"/>
        <v>10</v>
      </c>
      <c r="N26" s="11">
        <f t="shared" si="2"/>
        <v>10</v>
      </c>
      <c r="O26" s="11">
        <f t="shared" si="3"/>
        <v>0.1</v>
      </c>
      <c r="P26" s="11">
        <f t="shared" si="4"/>
        <v>0.1</v>
      </c>
      <c r="Q26" s="11"/>
      <c r="R26" s="7">
        <f t="shared" si="5"/>
        <v>3</v>
      </c>
      <c r="S26" s="7"/>
      <c r="T26" s="7">
        <f t="shared" si="6"/>
        <v>1</v>
      </c>
      <c r="U26" s="7">
        <f t="shared" si="7"/>
        <v>3.3333333333333335</v>
      </c>
      <c r="V26" s="7">
        <v>3</v>
      </c>
      <c r="W26" s="7">
        <v>0</v>
      </c>
      <c r="X26" s="7">
        <v>3</v>
      </c>
      <c r="Y26" s="7">
        <v>2</v>
      </c>
      <c r="Z26" s="7">
        <v>1</v>
      </c>
      <c r="AA26" s="7">
        <f t="shared" si="8"/>
        <v>9</v>
      </c>
      <c r="AB26" s="7">
        <f t="shared" si="9"/>
        <v>6</v>
      </c>
      <c r="AC26" s="5">
        <f t="shared" si="10"/>
        <v>3</v>
      </c>
    </row>
    <row r="27" spans="1:29" x14ac:dyDescent="0.25">
      <c r="A27" s="8">
        <v>22</v>
      </c>
      <c r="B27" s="9" t="s">
        <v>137</v>
      </c>
      <c r="C27" s="82" t="s">
        <v>278</v>
      </c>
      <c r="D27" s="82" t="s">
        <v>278</v>
      </c>
      <c r="E27" s="11" t="s">
        <v>210</v>
      </c>
      <c r="F27" s="82" t="s">
        <v>278</v>
      </c>
      <c r="G27" s="82" t="s">
        <v>278</v>
      </c>
      <c r="H27" s="79" t="s">
        <v>271</v>
      </c>
      <c r="I27" s="79" t="s">
        <v>271</v>
      </c>
      <c r="J27" s="79" t="s">
        <v>271</v>
      </c>
      <c r="K27" s="79" t="s">
        <v>271</v>
      </c>
      <c r="L27" s="7"/>
      <c r="M27" s="11">
        <f t="shared" si="1"/>
        <v>0.1</v>
      </c>
      <c r="N27" s="11">
        <f t="shared" si="2"/>
        <v>0.1</v>
      </c>
      <c r="O27" s="11">
        <f t="shared" si="3"/>
        <v>0.1</v>
      </c>
      <c r="P27" s="11">
        <f t="shared" si="4"/>
        <v>0.1</v>
      </c>
      <c r="Q27" s="7"/>
      <c r="R27" s="7">
        <f t="shared" si="5"/>
        <v>3</v>
      </c>
      <c r="S27" s="7"/>
      <c r="T27" s="7">
        <f t="shared" si="6"/>
        <v>1</v>
      </c>
      <c r="U27" s="7">
        <f t="shared" si="7"/>
        <v>0.55555555555555558</v>
      </c>
      <c r="V27" s="7">
        <v>3</v>
      </c>
      <c r="W27" s="7">
        <v>0</v>
      </c>
      <c r="X27" s="7">
        <v>3</v>
      </c>
      <c r="Y27" s="7">
        <v>2</v>
      </c>
      <c r="Z27" s="7">
        <v>1</v>
      </c>
      <c r="AA27" s="7">
        <f t="shared" si="8"/>
        <v>9</v>
      </c>
      <c r="AB27" s="7">
        <f t="shared" si="9"/>
        <v>6</v>
      </c>
      <c r="AC27" s="5">
        <f t="shared" si="10"/>
        <v>1</v>
      </c>
    </row>
    <row r="28" spans="1:29" x14ac:dyDescent="0.25">
      <c r="A28" s="8">
        <v>23</v>
      </c>
      <c r="B28" s="9" t="s">
        <v>138</v>
      </c>
      <c r="C28" s="82" t="s">
        <v>278</v>
      </c>
      <c r="D28" s="82" t="s">
        <v>278</v>
      </c>
      <c r="E28" s="82" t="s">
        <v>278</v>
      </c>
      <c r="F28" s="82" t="s">
        <v>278</v>
      </c>
      <c r="G28" s="82" t="s">
        <v>278</v>
      </c>
      <c r="H28" s="79" t="s">
        <v>271</v>
      </c>
      <c r="I28" s="79" t="s">
        <v>271</v>
      </c>
      <c r="J28" s="79" t="s">
        <v>271</v>
      </c>
      <c r="K28" s="79" t="s">
        <v>271</v>
      </c>
      <c r="L28" s="7"/>
      <c r="M28" s="11">
        <f t="shared" si="1"/>
        <v>0.1</v>
      </c>
      <c r="N28" s="11">
        <f t="shared" si="2"/>
        <v>0.1</v>
      </c>
      <c r="O28" s="11">
        <f t="shared" si="3"/>
        <v>0.1</v>
      </c>
      <c r="P28" s="11">
        <f t="shared" si="4"/>
        <v>0.1</v>
      </c>
      <c r="Q28" s="7"/>
      <c r="R28" s="7">
        <f t="shared" si="5"/>
        <v>0</v>
      </c>
      <c r="S28" s="7"/>
      <c r="T28" s="7">
        <f t="shared" si="6"/>
        <v>0</v>
      </c>
      <c r="U28" s="7">
        <f t="shared" si="7"/>
        <v>0</v>
      </c>
      <c r="V28" s="7"/>
      <c r="W28" s="7"/>
      <c r="X28" s="7"/>
      <c r="Y28" s="7"/>
      <c r="Z28" s="7"/>
      <c r="AA28" s="7">
        <f t="shared" si="8"/>
        <v>0</v>
      </c>
      <c r="AB28" s="7">
        <f t="shared" si="9"/>
        <v>0</v>
      </c>
      <c r="AC28" s="5">
        <f t="shared" si="10"/>
        <v>0</v>
      </c>
    </row>
    <row r="29" spans="1:29" x14ac:dyDescent="0.25">
      <c r="A29" s="8">
        <v>24</v>
      </c>
      <c r="B29" s="9" t="s">
        <v>139</v>
      </c>
      <c r="C29" s="82" t="s">
        <v>278</v>
      </c>
      <c r="D29" s="82" t="s">
        <v>278</v>
      </c>
      <c r="E29" s="11" t="s">
        <v>210</v>
      </c>
      <c r="F29" s="11" t="s">
        <v>210</v>
      </c>
      <c r="G29" s="82" t="s">
        <v>278</v>
      </c>
      <c r="H29" s="79" t="s">
        <v>271</v>
      </c>
      <c r="I29" s="79" t="s">
        <v>271</v>
      </c>
      <c r="J29" s="79" t="s">
        <v>271</v>
      </c>
      <c r="K29" s="79" t="s">
        <v>271</v>
      </c>
      <c r="L29" s="7"/>
      <c r="M29" s="11">
        <f t="shared" si="1"/>
        <v>0.1</v>
      </c>
      <c r="N29" s="11">
        <f t="shared" si="2"/>
        <v>0.1</v>
      </c>
      <c r="O29" s="11">
        <f t="shared" si="3"/>
        <v>0.1</v>
      </c>
      <c r="P29" s="11">
        <f t="shared" si="4"/>
        <v>0.1</v>
      </c>
      <c r="Q29" s="7"/>
      <c r="R29" s="7">
        <f t="shared" si="5"/>
        <v>3</v>
      </c>
      <c r="S29" s="7">
        <v>0.5</v>
      </c>
      <c r="T29" s="7">
        <f t="shared" si="6"/>
        <v>1</v>
      </c>
      <c r="U29" s="7">
        <f t="shared" si="7"/>
        <v>1.1111111111111112</v>
      </c>
      <c r="V29" s="7"/>
      <c r="W29" s="7"/>
      <c r="X29" s="7"/>
      <c r="Y29" s="7"/>
      <c r="Z29" s="7"/>
      <c r="AA29" s="7">
        <f t="shared" si="8"/>
        <v>0</v>
      </c>
      <c r="AB29" s="7">
        <f t="shared" si="9"/>
        <v>0</v>
      </c>
      <c r="AC29" s="5">
        <f t="shared" si="10"/>
        <v>1</v>
      </c>
    </row>
    <row r="30" spans="1:29" x14ac:dyDescent="0.25">
      <c r="A30" s="8">
        <v>25</v>
      </c>
      <c r="B30" s="9" t="s">
        <v>140</v>
      </c>
      <c r="C30" s="82" t="s">
        <v>278</v>
      </c>
      <c r="D30" s="82" t="s">
        <v>278</v>
      </c>
      <c r="E30" s="82" t="s">
        <v>278</v>
      </c>
      <c r="F30" s="82" t="s">
        <v>278</v>
      </c>
      <c r="G30" s="82" t="s">
        <v>278</v>
      </c>
      <c r="H30" s="79" t="s">
        <v>271</v>
      </c>
      <c r="I30" s="79" t="s">
        <v>271</v>
      </c>
      <c r="J30" s="79" t="s">
        <v>271</v>
      </c>
      <c r="K30" s="79" t="s">
        <v>271</v>
      </c>
      <c r="L30" s="7"/>
      <c r="M30" s="11">
        <f t="shared" si="1"/>
        <v>0.1</v>
      </c>
      <c r="N30" s="11">
        <f t="shared" si="2"/>
        <v>0.1</v>
      </c>
      <c r="O30" s="11">
        <f t="shared" si="3"/>
        <v>0.1</v>
      </c>
      <c r="P30" s="11">
        <f t="shared" si="4"/>
        <v>0.1</v>
      </c>
      <c r="Q30" s="7"/>
      <c r="R30" s="7">
        <f t="shared" si="5"/>
        <v>0</v>
      </c>
      <c r="S30" s="7"/>
      <c r="T30" s="7">
        <f t="shared" si="6"/>
        <v>0</v>
      </c>
      <c r="U30" s="7">
        <f t="shared" si="7"/>
        <v>0</v>
      </c>
      <c r="V30" s="7"/>
      <c r="W30" s="7"/>
      <c r="X30" s="7"/>
      <c r="Y30" s="7"/>
      <c r="Z30" s="7"/>
      <c r="AA30" s="7">
        <f t="shared" si="8"/>
        <v>0</v>
      </c>
      <c r="AB30" s="7">
        <f t="shared" si="9"/>
        <v>0</v>
      </c>
      <c r="AC30" s="5">
        <f t="shared" si="10"/>
        <v>0</v>
      </c>
    </row>
    <row r="31" spans="1:29" x14ac:dyDescent="0.25">
      <c r="A31" s="8">
        <v>26</v>
      </c>
      <c r="B31" s="9" t="s">
        <v>141</v>
      </c>
      <c r="C31" s="11" t="s">
        <v>270</v>
      </c>
      <c r="D31" s="11" t="s">
        <v>270</v>
      </c>
      <c r="E31" s="11" t="s">
        <v>210</v>
      </c>
      <c r="F31" s="11" t="s">
        <v>210</v>
      </c>
      <c r="G31" s="82" t="s">
        <v>278</v>
      </c>
      <c r="H31" s="79" t="s">
        <v>271</v>
      </c>
      <c r="I31" s="79" t="s">
        <v>271</v>
      </c>
      <c r="J31" s="79" t="s">
        <v>271</v>
      </c>
      <c r="K31" s="79" t="s">
        <v>271</v>
      </c>
      <c r="L31" s="7"/>
      <c r="M31" s="11">
        <f t="shared" si="1"/>
        <v>0.1</v>
      </c>
      <c r="N31" s="11">
        <f t="shared" si="2"/>
        <v>0.1</v>
      </c>
      <c r="O31" s="11">
        <f t="shared" si="3"/>
        <v>0.1</v>
      </c>
      <c r="P31" s="11">
        <f t="shared" si="4"/>
        <v>0.1</v>
      </c>
      <c r="Q31" s="7"/>
      <c r="R31" s="7">
        <f t="shared" si="5"/>
        <v>3</v>
      </c>
      <c r="S31" s="7"/>
      <c r="T31" s="7">
        <f t="shared" si="6"/>
        <v>1</v>
      </c>
      <c r="U31" s="7">
        <f t="shared" si="7"/>
        <v>2.2222222222222223</v>
      </c>
      <c r="V31" s="7"/>
      <c r="W31" s="7"/>
      <c r="X31" s="7"/>
      <c r="Y31" s="7"/>
      <c r="Z31" s="7"/>
      <c r="AA31" s="7">
        <f t="shared" si="8"/>
        <v>0</v>
      </c>
      <c r="AB31" s="7">
        <f t="shared" si="9"/>
        <v>0</v>
      </c>
      <c r="AC31" s="5">
        <f t="shared" si="10"/>
        <v>2</v>
      </c>
    </row>
    <row r="32" spans="1:29" x14ac:dyDescent="0.25">
      <c r="A32" s="8">
        <v>27</v>
      </c>
      <c r="B32" s="9" t="s">
        <v>142</v>
      </c>
      <c r="C32" s="82" t="s">
        <v>278</v>
      </c>
      <c r="D32" s="82" t="s">
        <v>278</v>
      </c>
      <c r="E32" s="82" t="s">
        <v>278</v>
      </c>
      <c r="F32" s="82" t="s">
        <v>278</v>
      </c>
      <c r="G32" s="82" t="s">
        <v>278</v>
      </c>
      <c r="H32" s="79" t="s">
        <v>271</v>
      </c>
      <c r="I32" s="79" t="s">
        <v>271</v>
      </c>
      <c r="J32" s="79" t="s">
        <v>271</v>
      </c>
      <c r="K32" s="79" t="s">
        <v>271</v>
      </c>
      <c r="L32" s="7"/>
      <c r="M32" s="11">
        <f t="shared" si="1"/>
        <v>0.1</v>
      </c>
      <c r="N32" s="11">
        <f t="shared" si="2"/>
        <v>0.1</v>
      </c>
      <c r="O32" s="11">
        <f t="shared" si="3"/>
        <v>0.1</v>
      </c>
      <c r="P32" s="11">
        <f t="shared" si="4"/>
        <v>0.1</v>
      </c>
      <c r="Q32" s="7"/>
      <c r="R32" s="7">
        <f t="shared" si="5"/>
        <v>0</v>
      </c>
      <c r="S32" s="7"/>
      <c r="T32" s="7">
        <f t="shared" si="6"/>
        <v>0</v>
      </c>
      <c r="U32" s="7">
        <f t="shared" si="7"/>
        <v>0</v>
      </c>
      <c r="V32" s="7"/>
      <c r="W32" s="7"/>
      <c r="X32" s="7"/>
      <c r="Y32" s="7"/>
      <c r="Z32" s="7"/>
      <c r="AA32" s="7">
        <f t="shared" si="8"/>
        <v>0</v>
      </c>
      <c r="AB32" s="7">
        <f t="shared" si="9"/>
        <v>0</v>
      </c>
      <c r="AC32" s="5">
        <f t="shared" si="10"/>
        <v>0</v>
      </c>
    </row>
    <row r="33" spans="1:29" x14ac:dyDescent="0.25">
      <c r="A33" s="8">
        <v>28</v>
      </c>
      <c r="B33" s="9" t="s">
        <v>143</v>
      </c>
      <c r="C33" s="11" t="s">
        <v>210</v>
      </c>
      <c r="D33" s="11" t="s">
        <v>210</v>
      </c>
      <c r="E33" s="82" t="s">
        <v>278</v>
      </c>
      <c r="F33" s="7" t="s">
        <v>270</v>
      </c>
      <c r="G33" s="11" t="s">
        <v>210</v>
      </c>
      <c r="H33" s="79" t="s">
        <v>271</v>
      </c>
      <c r="I33" s="79" t="s">
        <v>271</v>
      </c>
      <c r="J33" s="79" t="s">
        <v>271</v>
      </c>
      <c r="K33" s="79" t="s">
        <v>271</v>
      </c>
      <c r="L33" s="11"/>
      <c r="M33" s="11">
        <f t="shared" si="1"/>
        <v>0.1</v>
      </c>
      <c r="N33" s="11">
        <f t="shared" si="2"/>
        <v>0.1</v>
      </c>
      <c r="O33" s="11">
        <f t="shared" si="3"/>
        <v>0.1</v>
      </c>
      <c r="P33" s="11">
        <f t="shared" si="4"/>
        <v>0.1</v>
      </c>
      <c r="Q33" s="11"/>
      <c r="R33" s="7">
        <f t="shared" si="5"/>
        <v>3</v>
      </c>
      <c r="S33" s="7"/>
      <c r="T33" s="7">
        <f t="shared" si="6"/>
        <v>1</v>
      </c>
      <c r="U33" s="7">
        <f t="shared" si="7"/>
        <v>2.2222222222222223</v>
      </c>
      <c r="V33" s="7">
        <v>3</v>
      </c>
      <c r="W33" s="7">
        <v>0</v>
      </c>
      <c r="X33" s="7">
        <v>3</v>
      </c>
      <c r="Y33" s="7">
        <v>3</v>
      </c>
      <c r="Z33" s="7">
        <v>3</v>
      </c>
      <c r="AA33" s="7">
        <f t="shared" si="8"/>
        <v>12</v>
      </c>
      <c r="AB33" s="7">
        <f t="shared" si="9"/>
        <v>8</v>
      </c>
      <c r="AC33" s="5">
        <f t="shared" si="10"/>
        <v>2</v>
      </c>
    </row>
    <row r="34" spans="1:29" x14ac:dyDescent="0.25">
      <c r="A34" s="8">
        <v>29</v>
      </c>
      <c r="B34" s="9" t="s">
        <v>144</v>
      </c>
      <c r="C34" s="11" t="s">
        <v>210</v>
      </c>
      <c r="D34" s="11" t="s">
        <v>210</v>
      </c>
      <c r="E34" s="11" t="s">
        <v>210</v>
      </c>
      <c r="F34" s="11" t="s">
        <v>210</v>
      </c>
      <c r="G34" s="7">
        <v>9.8000000000000007</v>
      </c>
      <c r="H34" s="11" t="s">
        <v>210</v>
      </c>
      <c r="I34" s="11" t="s">
        <v>210</v>
      </c>
      <c r="J34" s="11" t="s">
        <v>210</v>
      </c>
      <c r="K34" s="11" t="s">
        <v>210</v>
      </c>
      <c r="L34" s="7"/>
      <c r="M34" s="11">
        <f t="shared" si="1"/>
        <v>10</v>
      </c>
      <c r="N34" s="11">
        <f t="shared" si="2"/>
        <v>10</v>
      </c>
      <c r="O34" s="11">
        <f t="shared" si="3"/>
        <v>10</v>
      </c>
      <c r="P34" s="11">
        <f t="shared" si="4"/>
        <v>10</v>
      </c>
      <c r="Q34" s="7"/>
      <c r="R34" s="7">
        <f t="shared" si="5"/>
        <v>3</v>
      </c>
      <c r="S34" s="7">
        <v>1</v>
      </c>
      <c r="T34" s="7">
        <f t="shared" si="6"/>
        <v>1</v>
      </c>
      <c r="U34" s="7">
        <f t="shared" si="7"/>
        <v>5</v>
      </c>
      <c r="V34" s="7">
        <v>3</v>
      </c>
      <c r="W34" s="7">
        <v>3</v>
      </c>
      <c r="X34" s="7">
        <v>3</v>
      </c>
      <c r="Y34" s="7">
        <v>3</v>
      </c>
      <c r="Z34" s="7">
        <v>3</v>
      </c>
      <c r="AA34" s="7">
        <f t="shared" si="8"/>
        <v>15</v>
      </c>
      <c r="AB34" s="7">
        <f t="shared" si="9"/>
        <v>10</v>
      </c>
      <c r="AC34" s="5">
        <f t="shared" si="10"/>
        <v>5</v>
      </c>
    </row>
    <row r="35" spans="1:29" x14ac:dyDescent="0.25">
      <c r="A35" s="8">
        <v>30</v>
      </c>
      <c r="B35" s="9" t="s">
        <v>145</v>
      </c>
      <c r="C35" s="11" t="s">
        <v>210</v>
      </c>
      <c r="D35" s="11" t="s">
        <v>210</v>
      </c>
      <c r="E35" s="82" t="s">
        <v>278</v>
      </c>
      <c r="F35" s="82" t="s">
        <v>278</v>
      </c>
      <c r="G35" s="82" t="s">
        <v>278</v>
      </c>
      <c r="H35" s="79" t="s">
        <v>271</v>
      </c>
      <c r="I35" s="79" t="s">
        <v>271</v>
      </c>
      <c r="J35" s="79" t="s">
        <v>271</v>
      </c>
      <c r="K35" s="11" t="s">
        <v>210</v>
      </c>
      <c r="L35" s="7"/>
      <c r="M35" s="11">
        <f t="shared" si="1"/>
        <v>0.1</v>
      </c>
      <c r="N35" s="11">
        <f t="shared" si="2"/>
        <v>0.1</v>
      </c>
      <c r="O35" s="11">
        <f t="shared" si="3"/>
        <v>0.1</v>
      </c>
      <c r="P35" s="11">
        <f t="shared" si="4"/>
        <v>10</v>
      </c>
      <c r="Q35" s="7"/>
      <c r="R35" s="7">
        <f t="shared" si="5"/>
        <v>3</v>
      </c>
      <c r="S35" s="7">
        <v>0.75</v>
      </c>
      <c r="T35" s="7">
        <f t="shared" si="6"/>
        <v>1</v>
      </c>
      <c r="U35" s="7">
        <f t="shared" si="7"/>
        <v>1.6666666666666667</v>
      </c>
      <c r="V35" s="7">
        <v>3</v>
      </c>
      <c r="W35" s="7">
        <v>0</v>
      </c>
      <c r="X35" s="7">
        <v>2</v>
      </c>
      <c r="Y35" s="7">
        <v>2</v>
      </c>
      <c r="Z35" s="7">
        <v>1</v>
      </c>
      <c r="AA35" s="7">
        <f t="shared" si="8"/>
        <v>8</v>
      </c>
      <c r="AB35" s="7">
        <f t="shared" si="9"/>
        <v>5.333333333333333</v>
      </c>
      <c r="AC35" s="5">
        <f t="shared" si="10"/>
        <v>2</v>
      </c>
    </row>
    <row r="36" spans="1:29" x14ac:dyDescent="0.25">
      <c r="A36" s="8">
        <v>31</v>
      </c>
      <c r="B36" s="9" t="s">
        <v>146</v>
      </c>
      <c r="C36" s="82" t="s">
        <v>278</v>
      </c>
      <c r="D36" s="82" t="s">
        <v>278</v>
      </c>
      <c r="E36" s="82" t="s">
        <v>278</v>
      </c>
      <c r="F36" s="82" t="s">
        <v>278</v>
      </c>
      <c r="G36" s="82" t="s">
        <v>278</v>
      </c>
      <c r="H36" s="79" t="s">
        <v>271</v>
      </c>
      <c r="I36" s="79" t="s">
        <v>271</v>
      </c>
      <c r="J36" s="79" t="s">
        <v>271</v>
      </c>
      <c r="K36" s="79" t="s">
        <v>271</v>
      </c>
      <c r="L36" s="7"/>
      <c r="M36" s="11">
        <f t="shared" si="1"/>
        <v>0.1</v>
      </c>
      <c r="N36" s="11">
        <f t="shared" si="2"/>
        <v>0.1</v>
      </c>
      <c r="O36" s="11">
        <f t="shared" si="3"/>
        <v>0.1</v>
      </c>
      <c r="P36" s="11">
        <f t="shared" si="4"/>
        <v>0.1</v>
      </c>
      <c r="Q36" s="7"/>
      <c r="R36" s="7">
        <f t="shared" si="5"/>
        <v>0</v>
      </c>
      <c r="S36" s="7"/>
      <c r="T36" s="7">
        <f t="shared" si="6"/>
        <v>0</v>
      </c>
      <c r="U36" s="7">
        <f t="shared" si="7"/>
        <v>0</v>
      </c>
      <c r="V36" s="7"/>
      <c r="W36" s="7"/>
      <c r="X36" s="7"/>
      <c r="Y36" s="7"/>
      <c r="Z36" s="7"/>
      <c r="AA36" s="7">
        <f t="shared" si="8"/>
        <v>0</v>
      </c>
      <c r="AB36" s="7">
        <f t="shared" si="9"/>
        <v>0</v>
      </c>
      <c r="AC36" s="5">
        <f t="shared" si="10"/>
        <v>0</v>
      </c>
    </row>
    <row r="37" spans="1:29" x14ac:dyDescent="0.25">
      <c r="A37" s="8">
        <v>32</v>
      </c>
      <c r="B37" s="9" t="s">
        <v>147</v>
      </c>
      <c r="C37" s="11" t="s">
        <v>210</v>
      </c>
      <c r="D37" s="11" t="s">
        <v>210</v>
      </c>
      <c r="E37" s="11" t="s">
        <v>270</v>
      </c>
      <c r="F37" s="11" t="s">
        <v>270</v>
      </c>
      <c r="G37" s="7">
        <v>7.8</v>
      </c>
      <c r="H37" s="11" t="s">
        <v>210</v>
      </c>
      <c r="I37" s="11" t="s">
        <v>210</v>
      </c>
      <c r="J37" s="11" t="s">
        <v>210</v>
      </c>
      <c r="K37" s="11" t="s">
        <v>210</v>
      </c>
      <c r="L37" s="7"/>
      <c r="M37" s="11">
        <f t="shared" si="1"/>
        <v>10</v>
      </c>
      <c r="N37" s="11">
        <f t="shared" si="2"/>
        <v>10</v>
      </c>
      <c r="O37" s="11">
        <f t="shared" si="3"/>
        <v>10</v>
      </c>
      <c r="P37" s="11">
        <f t="shared" si="4"/>
        <v>10</v>
      </c>
      <c r="Q37" s="7"/>
      <c r="R37" s="7">
        <f t="shared" si="5"/>
        <v>3</v>
      </c>
      <c r="S37" s="7">
        <v>1</v>
      </c>
      <c r="T37" s="7">
        <f t="shared" si="6"/>
        <v>1</v>
      </c>
      <c r="U37" s="7">
        <f t="shared" si="7"/>
        <v>5</v>
      </c>
      <c r="V37" s="7">
        <v>3</v>
      </c>
      <c r="W37" s="7">
        <v>3</v>
      </c>
      <c r="X37" s="7">
        <v>3</v>
      </c>
      <c r="Y37" s="7">
        <v>3</v>
      </c>
      <c r="Z37" s="7">
        <v>3</v>
      </c>
      <c r="AA37" s="7">
        <f t="shared" si="8"/>
        <v>15</v>
      </c>
      <c r="AB37" s="7">
        <f t="shared" si="9"/>
        <v>10</v>
      </c>
      <c r="AC37" s="5">
        <f t="shared" si="10"/>
        <v>5</v>
      </c>
    </row>
    <row r="38" spans="1:29" x14ac:dyDescent="0.25">
      <c r="A38" s="8">
        <v>33</v>
      </c>
      <c r="B38" s="9" t="s">
        <v>148</v>
      </c>
      <c r="C38" s="82" t="s">
        <v>278</v>
      </c>
      <c r="D38" s="82" t="s">
        <v>278</v>
      </c>
      <c r="E38" s="82" t="s">
        <v>278</v>
      </c>
      <c r="F38" s="82" t="s">
        <v>278</v>
      </c>
      <c r="G38" s="82" t="s">
        <v>278</v>
      </c>
      <c r="H38" s="79" t="s">
        <v>271</v>
      </c>
      <c r="I38" s="79" t="s">
        <v>271</v>
      </c>
      <c r="J38" s="79" t="s">
        <v>271</v>
      </c>
      <c r="K38" s="79" t="s">
        <v>271</v>
      </c>
      <c r="L38" s="7"/>
      <c r="M38" s="11">
        <f t="shared" si="1"/>
        <v>0.1</v>
      </c>
      <c r="N38" s="11">
        <f t="shared" si="2"/>
        <v>0.1</v>
      </c>
      <c r="O38" s="11">
        <f t="shared" si="3"/>
        <v>0.1</v>
      </c>
      <c r="P38" s="11">
        <f t="shared" si="4"/>
        <v>0.1</v>
      </c>
      <c r="Q38" s="7"/>
      <c r="R38" s="7">
        <f t="shared" si="5"/>
        <v>0</v>
      </c>
      <c r="S38" s="7"/>
      <c r="T38" s="7">
        <f t="shared" si="6"/>
        <v>0</v>
      </c>
      <c r="U38" s="7">
        <f t="shared" si="7"/>
        <v>0</v>
      </c>
      <c r="V38" s="7"/>
      <c r="W38" s="7"/>
      <c r="X38" s="7"/>
      <c r="Y38" s="7"/>
      <c r="Z38" s="7"/>
      <c r="AA38" s="7">
        <f t="shared" si="8"/>
        <v>0</v>
      </c>
      <c r="AB38" s="7">
        <f t="shared" si="9"/>
        <v>0</v>
      </c>
      <c r="AC38" s="5">
        <f t="shared" si="10"/>
        <v>0</v>
      </c>
    </row>
    <row r="39" spans="1:29" x14ac:dyDescent="0.25">
      <c r="A39" s="8">
        <v>34</v>
      </c>
      <c r="B39" s="9" t="s">
        <v>149</v>
      </c>
      <c r="C39" s="11" t="s">
        <v>210</v>
      </c>
      <c r="D39" s="11" t="s">
        <v>210</v>
      </c>
      <c r="E39" s="11" t="s">
        <v>210</v>
      </c>
      <c r="F39" s="11" t="s">
        <v>270</v>
      </c>
      <c r="G39" s="7">
        <v>10</v>
      </c>
      <c r="H39" s="11" t="s">
        <v>210</v>
      </c>
      <c r="I39" s="11" t="s">
        <v>210</v>
      </c>
      <c r="J39" s="11" t="s">
        <v>210</v>
      </c>
      <c r="K39" s="11" t="s">
        <v>210</v>
      </c>
      <c r="L39" s="7"/>
      <c r="M39" s="11">
        <f t="shared" si="1"/>
        <v>10</v>
      </c>
      <c r="N39" s="11">
        <f t="shared" si="2"/>
        <v>10</v>
      </c>
      <c r="O39" s="11">
        <f t="shared" si="3"/>
        <v>10</v>
      </c>
      <c r="P39" s="11">
        <f t="shared" si="4"/>
        <v>10</v>
      </c>
      <c r="Q39" s="7"/>
      <c r="R39" s="7">
        <f t="shared" si="5"/>
        <v>3</v>
      </c>
      <c r="S39" s="7"/>
      <c r="T39" s="7">
        <f t="shared" si="6"/>
        <v>1</v>
      </c>
      <c r="U39" s="7">
        <f t="shared" si="7"/>
        <v>5</v>
      </c>
      <c r="V39" s="7">
        <v>3</v>
      </c>
      <c r="W39" s="7">
        <v>0</v>
      </c>
      <c r="X39" s="7">
        <v>3</v>
      </c>
      <c r="Y39" s="7">
        <v>2</v>
      </c>
      <c r="Z39" s="7">
        <v>2</v>
      </c>
      <c r="AA39" s="7">
        <f t="shared" si="8"/>
        <v>10</v>
      </c>
      <c r="AB39" s="7">
        <f t="shared" si="9"/>
        <v>6.666666666666667</v>
      </c>
      <c r="AC39" s="5">
        <f t="shared" si="10"/>
        <v>5</v>
      </c>
    </row>
  </sheetData>
  <mergeCells count="7">
    <mergeCell ref="V4:Z4"/>
    <mergeCell ref="M4:Q4"/>
    <mergeCell ref="A1:L1"/>
    <mergeCell ref="A4:A5"/>
    <mergeCell ref="B4:B5"/>
    <mergeCell ref="H4:L4"/>
    <mergeCell ref="C4:G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6D913-927B-4405-9C31-3CCC4266EED0}">
  <dimension ref="A1:AF33"/>
  <sheetViews>
    <sheetView topLeftCell="C3" zoomScale="112" zoomScaleNormal="112" workbookViewId="0">
      <selection activeCell="AB33" sqref="AB6:AB33"/>
    </sheetView>
  </sheetViews>
  <sheetFormatPr baseColWidth="10" defaultColWidth="9.140625" defaultRowHeight="15" x14ac:dyDescent="0.25"/>
  <cols>
    <col min="1" max="1" width="4.42578125" style="5" customWidth="1"/>
    <col min="2" max="2" width="37.5703125" style="5" customWidth="1"/>
    <col min="3" max="21" width="5.28515625" style="5" customWidth="1"/>
    <col min="22" max="30" width="4" style="5" customWidth="1"/>
    <col min="31" max="16384" width="9.140625" style="5"/>
  </cols>
  <sheetData>
    <row r="1" spans="1:29" ht="34.5" customHeight="1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9"/>
      <c r="N1" s="19"/>
      <c r="O1" s="19"/>
      <c r="P1" s="19"/>
      <c r="Q1" s="19"/>
      <c r="R1" s="19"/>
      <c r="S1" s="19"/>
      <c r="T1" s="19"/>
    </row>
    <row r="2" spans="1:29" ht="20.25" customHeight="1" x14ac:dyDescent="0.25">
      <c r="A2" s="2" t="s">
        <v>37</v>
      </c>
      <c r="B2" s="3"/>
      <c r="C2" s="3"/>
      <c r="D2" s="3"/>
      <c r="E2" s="3"/>
      <c r="F2" s="3"/>
      <c r="G2" s="3"/>
      <c r="I2" s="3"/>
      <c r="J2" s="4" t="s">
        <v>3</v>
      </c>
      <c r="K2" s="3"/>
      <c r="L2" s="3"/>
      <c r="M2" s="1"/>
      <c r="P2" s="1"/>
      <c r="Q2" s="1"/>
      <c r="R2" s="1"/>
      <c r="S2" s="1"/>
      <c r="T2" s="1"/>
    </row>
    <row r="3" spans="1:29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9" ht="15.75" thickBot="1" x14ac:dyDescent="0.3">
      <c r="A4" s="111" t="s">
        <v>1</v>
      </c>
      <c r="B4" s="117" t="s">
        <v>4</v>
      </c>
      <c r="C4" s="118" t="s">
        <v>279</v>
      </c>
      <c r="D4" s="116"/>
      <c r="E4" s="116"/>
      <c r="F4" s="116"/>
      <c r="G4" s="116"/>
      <c r="H4" s="116" t="s">
        <v>239</v>
      </c>
      <c r="I4" s="116"/>
      <c r="J4" s="116"/>
      <c r="K4" s="116"/>
      <c r="L4" s="116"/>
      <c r="M4" s="119" t="s">
        <v>239</v>
      </c>
      <c r="N4" s="120"/>
      <c r="O4" s="120"/>
      <c r="P4" s="118"/>
      <c r="Q4" s="118" t="s">
        <v>218</v>
      </c>
      <c r="R4" s="116"/>
      <c r="S4" s="116"/>
      <c r="T4" s="116"/>
      <c r="U4" s="116"/>
      <c r="V4" s="107" t="s">
        <v>259</v>
      </c>
      <c r="W4" s="108"/>
      <c r="X4" s="108"/>
      <c r="Y4" s="108"/>
      <c r="Z4" s="109"/>
      <c r="AA4" s="28" t="s">
        <v>260</v>
      </c>
      <c r="AB4" s="70" t="s">
        <v>252</v>
      </c>
    </row>
    <row r="5" spans="1:29" ht="142.5" x14ac:dyDescent="0.25">
      <c r="A5" s="111"/>
      <c r="B5" s="117"/>
      <c r="C5" s="12" t="s">
        <v>280</v>
      </c>
      <c r="D5" s="12" t="s">
        <v>281</v>
      </c>
      <c r="E5" s="12" t="s">
        <v>282</v>
      </c>
      <c r="F5" s="12" t="s">
        <v>283</v>
      </c>
      <c r="G5" s="12" t="s">
        <v>284</v>
      </c>
      <c r="H5" s="12" t="s">
        <v>225</v>
      </c>
      <c r="I5" s="12" t="s">
        <v>226</v>
      </c>
      <c r="J5" s="12" t="s">
        <v>227</v>
      </c>
      <c r="K5" s="12" t="s">
        <v>228</v>
      </c>
      <c r="L5" s="12"/>
      <c r="M5" s="12" t="s">
        <v>225</v>
      </c>
      <c r="N5" s="12" t="s">
        <v>226</v>
      </c>
      <c r="O5" s="12" t="s">
        <v>227</v>
      </c>
      <c r="P5" s="12" t="s">
        <v>228</v>
      </c>
      <c r="Q5" s="12" t="s">
        <v>214</v>
      </c>
      <c r="R5" s="12" t="s">
        <v>215</v>
      </c>
      <c r="S5" s="12" t="s">
        <v>216</v>
      </c>
      <c r="T5" s="12" t="s">
        <v>217</v>
      </c>
      <c r="U5" s="12"/>
      <c r="V5" s="72" t="s">
        <v>254</v>
      </c>
      <c r="W5" s="73" t="s">
        <v>255</v>
      </c>
      <c r="X5" s="73" t="s">
        <v>256</v>
      </c>
      <c r="Y5" s="73" t="s">
        <v>257</v>
      </c>
      <c r="Z5" s="74" t="s">
        <v>258</v>
      </c>
      <c r="AA5" s="75" t="s">
        <v>261</v>
      </c>
      <c r="AB5" s="61"/>
    </row>
    <row r="6" spans="1:29" x14ac:dyDescent="0.25">
      <c r="A6" s="8">
        <v>1</v>
      </c>
      <c r="B6" s="9" t="s">
        <v>150</v>
      </c>
      <c r="C6" s="11" t="s">
        <v>210</v>
      </c>
      <c r="D6" s="11" t="s">
        <v>210</v>
      </c>
      <c r="E6" s="11" t="s">
        <v>210</v>
      </c>
      <c r="F6" s="11" t="s">
        <v>210</v>
      </c>
      <c r="G6" s="11">
        <v>9.5</v>
      </c>
      <c r="H6" s="79" t="s">
        <v>271</v>
      </c>
      <c r="I6" s="79" t="s">
        <v>271</v>
      </c>
      <c r="J6" s="79" t="s">
        <v>271</v>
      </c>
      <c r="K6" s="79" t="s">
        <v>271</v>
      </c>
      <c r="L6" s="7"/>
      <c r="M6" s="6">
        <f>IF(H6="√",10,IF(H6="A",8,0.1))</f>
        <v>0.1</v>
      </c>
      <c r="N6" s="6">
        <f t="shared" ref="N6:P6" si="0">IF(I6="√",10,IF(I6="A",8,0.1))</f>
        <v>0.1</v>
      </c>
      <c r="O6" s="6">
        <f t="shared" si="0"/>
        <v>0.1</v>
      </c>
      <c r="P6" s="6">
        <f t="shared" si="0"/>
        <v>0.1</v>
      </c>
      <c r="Q6" s="6">
        <f>IF(COUNTIF(C6:K6,"x")=9,0,3)</f>
        <v>3</v>
      </c>
      <c r="R6" s="6"/>
      <c r="S6" s="6">
        <f>IF(Q6=3,1,0)</f>
        <v>1</v>
      </c>
      <c r="T6" s="6">
        <f>COUNTIF(C6:K6,"&lt;&gt;"&amp;"x")*5/9</f>
        <v>2.7777777777777777</v>
      </c>
      <c r="U6" s="7"/>
      <c r="V6" s="7"/>
      <c r="W6" s="7"/>
      <c r="X6" s="7"/>
      <c r="Y6" s="7"/>
      <c r="Z6" s="7"/>
      <c r="AA6" s="7">
        <f>SUM(V6:Z6)</f>
        <v>0</v>
      </c>
      <c r="AB6" s="7">
        <f>(AA6*10)/15</f>
        <v>0</v>
      </c>
      <c r="AC6" s="5">
        <f>ROUND(T6,0)</f>
        <v>3</v>
      </c>
    </row>
    <row r="7" spans="1:29" x14ac:dyDescent="0.25">
      <c r="A7" s="8">
        <v>2</v>
      </c>
      <c r="B7" s="9" t="s">
        <v>151</v>
      </c>
      <c r="C7" s="11" t="s">
        <v>210</v>
      </c>
      <c r="D7" s="11" t="s">
        <v>210</v>
      </c>
      <c r="E7" s="82" t="s">
        <v>278</v>
      </c>
      <c r="F7" s="82" t="s">
        <v>278</v>
      </c>
      <c r="G7" s="82" t="s">
        <v>278</v>
      </c>
      <c r="H7" s="79" t="s">
        <v>271</v>
      </c>
      <c r="I7" s="79" t="s">
        <v>271</v>
      </c>
      <c r="J7" s="79" t="s">
        <v>271</v>
      </c>
      <c r="K7" s="79" t="s">
        <v>271</v>
      </c>
      <c r="L7" s="7"/>
      <c r="M7" s="6">
        <f t="shared" ref="M7:M33" si="1">IF(H7="√",10,IF(H7="A",8,0.1))</f>
        <v>0.1</v>
      </c>
      <c r="N7" s="6">
        <f t="shared" ref="N7:N33" si="2">IF(I7="√",10,IF(I7="A",8,0.1))</f>
        <v>0.1</v>
      </c>
      <c r="O7" s="6">
        <f t="shared" ref="O7:O33" si="3">IF(J7="√",10,IF(J7="A",8,0.1))</f>
        <v>0.1</v>
      </c>
      <c r="P7" s="6">
        <f t="shared" ref="P7:P33" si="4">IF(K7="√",10,IF(K7="A",8,0.1))</f>
        <v>0.1</v>
      </c>
      <c r="Q7" s="6">
        <f t="shared" ref="Q7:Q33" si="5">IF(COUNTIF(C7:K7,"x")=9,0,3)</f>
        <v>3</v>
      </c>
      <c r="R7" s="11"/>
      <c r="S7" s="6">
        <f t="shared" ref="S7:S33" si="6">IF(Q7=3,1,0)</f>
        <v>1</v>
      </c>
      <c r="T7" s="6">
        <f t="shared" ref="T7:T33" si="7">COUNTIF(C7:K7,"&lt;&gt;"&amp;"x")*5/9</f>
        <v>1.1111111111111112</v>
      </c>
      <c r="U7" s="7"/>
      <c r="V7" s="7"/>
      <c r="W7" s="7"/>
      <c r="X7" s="7"/>
      <c r="Y7" s="7"/>
      <c r="Z7" s="7"/>
      <c r="AA7" s="7">
        <f t="shared" ref="AA7:AA33" si="8">SUM(V7:Z7)</f>
        <v>0</v>
      </c>
      <c r="AB7" s="7">
        <f t="shared" ref="AB7:AB33" si="9">(AA7*10)/15</f>
        <v>0</v>
      </c>
      <c r="AC7" s="5">
        <f t="shared" ref="AC7:AC33" si="10">ROUND(T7,0)</f>
        <v>1</v>
      </c>
    </row>
    <row r="8" spans="1:29" x14ac:dyDescent="0.25">
      <c r="A8" s="8">
        <v>3</v>
      </c>
      <c r="B8" s="9" t="s">
        <v>152</v>
      </c>
      <c r="C8" s="11" t="s">
        <v>210</v>
      </c>
      <c r="D8" s="11" t="s">
        <v>210</v>
      </c>
      <c r="E8" s="11" t="s">
        <v>210</v>
      </c>
      <c r="F8" s="11" t="s">
        <v>210</v>
      </c>
      <c r="G8" s="82" t="s">
        <v>278</v>
      </c>
      <c r="H8" s="79" t="s">
        <v>271</v>
      </c>
      <c r="I8" s="11" t="s">
        <v>210</v>
      </c>
      <c r="J8" s="79" t="s">
        <v>271</v>
      </c>
      <c r="K8" s="11" t="s">
        <v>210</v>
      </c>
      <c r="L8" s="7"/>
      <c r="M8" s="6">
        <f t="shared" si="1"/>
        <v>0.1</v>
      </c>
      <c r="N8" s="6">
        <f t="shared" si="2"/>
        <v>10</v>
      </c>
      <c r="O8" s="6">
        <f t="shared" si="3"/>
        <v>0.1</v>
      </c>
      <c r="P8" s="6">
        <f t="shared" si="4"/>
        <v>10</v>
      </c>
      <c r="Q8" s="6">
        <f t="shared" si="5"/>
        <v>3</v>
      </c>
      <c r="R8" s="11">
        <v>1</v>
      </c>
      <c r="S8" s="6">
        <f t="shared" si="6"/>
        <v>1</v>
      </c>
      <c r="T8" s="6">
        <f t="shared" si="7"/>
        <v>3.3333333333333335</v>
      </c>
      <c r="U8" s="7"/>
      <c r="V8" s="7">
        <v>3</v>
      </c>
      <c r="W8" s="7">
        <v>3</v>
      </c>
      <c r="X8" s="7">
        <v>3</v>
      </c>
      <c r="Y8" s="7">
        <v>3</v>
      </c>
      <c r="Z8" s="7">
        <v>3</v>
      </c>
      <c r="AA8" s="7">
        <f t="shared" si="8"/>
        <v>15</v>
      </c>
      <c r="AB8" s="7">
        <f t="shared" si="9"/>
        <v>10</v>
      </c>
      <c r="AC8" s="5">
        <f t="shared" si="10"/>
        <v>3</v>
      </c>
    </row>
    <row r="9" spans="1:29" x14ac:dyDescent="0.25">
      <c r="A9" s="8">
        <v>4</v>
      </c>
      <c r="B9" s="9" t="s">
        <v>153</v>
      </c>
      <c r="C9" s="82" t="s">
        <v>278</v>
      </c>
      <c r="D9" s="82" t="s">
        <v>278</v>
      </c>
      <c r="E9" s="82" t="s">
        <v>278</v>
      </c>
      <c r="F9" s="82" t="s">
        <v>278</v>
      </c>
      <c r="G9" s="82" t="s">
        <v>278</v>
      </c>
      <c r="H9" s="79" t="s">
        <v>271</v>
      </c>
      <c r="I9" s="79" t="s">
        <v>271</v>
      </c>
      <c r="J9" s="79" t="s">
        <v>271</v>
      </c>
      <c r="K9" s="79" t="s">
        <v>271</v>
      </c>
      <c r="L9" s="7"/>
      <c r="M9" s="6">
        <f t="shared" si="1"/>
        <v>0.1</v>
      </c>
      <c r="N9" s="6">
        <f t="shared" si="2"/>
        <v>0.1</v>
      </c>
      <c r="O9" s="6">
        <f t="shared" si="3"/>
        <v>0.1</v>
      </c>
      <c r="P9" s="6">
        <f t="shared" si="4"/>
        <v>0.1</v>
      </c>
      <c r="Q9" s="6">
        <f t="shared" si="5"/>
        <v>0</v>
      </c>
      <c r="R9" s="6"/>
      <c r="S9" s="6">
        <f t="shared" si="6"/>
        <v>0</v>
      </c>
      <c r="T9" s="6">
        <f t="shared" si="7"/>
        <v>0</v>
      </c>
      <c r="U9" s="7"/>
      <c r="V9" s="7"/>
      <c r="W9" s="7"/>
      <c r="X9" s="7"/>
      <c r="Y9" s="7"/>
      <c r="Z9" s="7"/>
      <c r="AA9" s="7">
        <f t="shared" si="8"/>
        <v>0</v>
      </c>
      <c r="AB9" s="7">
        <f t="shared" si="9"/>
        <v>0</v>
      </c>
      <c r="AC9" s="5">
        <f t="shared" si="10"/>
        <v>0</v>
      </c>
    </row>
    <row r="10" spans="1:29" x14ac:dyDescent="0.25">
      <c r="A10" s="8">
        <v>5</v>
      </c>
      <c r="B10" s="9" t="s">
        <v>154</v>
      </c>
      <c r="C10" s="82" t="s">
        <v>278</v>
      </c>
      <c r="D10" s="82" t="s">
        <v>278</v>
      </c>
      <c r="E10" s="82" t="s">
        <v>278</v>
      </c>
      <c r="F10" s="82" t="s">
        <v>278</v>
      </c>
      <c r="G10" s="82" t="s">
        <v>278</v>
      </c>
      <c r="H10" s="79" t="s">
        <v>271</v>
      </c>
      <c r="I10" s="79" t="s">
        <v>271</v>
      </c>
      <c r="J10" s="79" t="s">
        <v>271</v>
      </c>
      <c r="K10" s="79" t="s">
        <v>271</v>
      </c>
      <c r="L10" s="7"/>
      <c r="M10" s="6">
        <f t="shared" si="1"/>
        <v>0.1</v>
      </c>
      <c r="N10" s="6">
        <f t="shared" si="2"/>
        <v>0.1</v>
      </c>
      <c r="O10" s="6">
        <f t="shared" si="3"/>
        <v>0.1</v>
      </c>
      <c r="P10" s="6">
        <f t="shared" si="4"/>
        <v>0.1</v>
      </c>
      <c r="Q10" s="6">
        <f t="shared" si="5"/>
        <v>0</v>
      </c>
      <c r="R10" s="6"/>
      <c r="S10" s="6">
        <f t="shared" si="6"/>
        <v>0</v>
      </c>
      <c r="T10" s="6">
        <f t="shared" si="7"/>
        <v>0</v>
      </c>
      <c r="U10" s="7"/>
      <c r="V10" s="7"/>
      <c r="W10" s="7"/>
      <c r="X10" s="7"/>
      <c r="Y10" s="7"/>
      <c r="Z10" s="7"/>
      <c r="AA10" s="7">
        <f t="shared" si="8"/>
        <v>0</v>
      </c>
      <c r="AB10" s="7">
        <f t="shared" si="9"/>
        <v>0</v>
      </c>
      <c r="AC10" s="5">
        <f t="shared" si="10"/>
        <v>0</v>
      </c>
    </row>
    <row r="11" spans="1:29" x14ac:dyDescent="0.25">
      <c r="A11" s="8">
        <v>6</v>
      </c>
      <c r="B11" s="9" t="s">
        <v>155</v>
      </c>
      <c r="C11" s="82" t="s">
        <v>278</v>
      </c>
      <c r="D11" s="6" t="s">
        <v>270</v>
      </c>
      <c r="E11" s="11" t="s">
        <v>270</v>
      </c>
      <c r="F11" s="6" t="s">
        <v>270</v>
      </c>
      <c r="G11" s="7">
        <v>6</v>
      </c>
      <c r="H11" s="79" t="s">
        <v>271</v>
      </c>
      <c r="I11" s="79" t="s">
        <v>271</v>
      </c>
      <c r="J11" s="79" t="s">
        <v>271</v>
      </c>
      <c r="K11" s="79" t="s">
        <v>271</v>
      </c>
      <c r="L11" s="7"/>
      <c r="M11" s="6">
        <f t="shared" si="1"/>
        <v>0.1</v>
      </c>
      <c r="N11" s="6">
        <f t="shared" si="2"/>
        <v>0.1</v>
      </c>
      <c r="O11" s="6">
        <f t="shared" si="3"/>
        <v>0.1</v>
      </c>
      <c r="P11" s="6">
        <f t="shared" si="4"/>
        <v>0.1</v>
      </c>
      <c r="Q11" s="6">
        <f t="shared" si="5"/>
        <v>3</v>
      </c>
      <c r="R11" s="6"/>
      <c r="S11" s="6">
        <f t="shared" si="6"/>
        <v>1</v>
      </c>
      <c r="T11" s="6">
        <f t="shared" si="7"/>
        <v>2.2222222222222223</v>
      </c>
      <c r="U11" s="7"/>
      <c r="V11" s="7"/>
      <c r="W11" s="7"/>
      <c r="X11" s="7"/>
      <c r="Y11" s="7"/>
      <c r="Z11" s="7"/>
      <c r="AA11" s="7">
        <f t="shared" si="8"/>
        <v>0</v>
      </c>
      <c r="AB11" s="7">
        <f t="shared" si="9"/>
        <v>0</v>
      </c>
      <c r="AC11" s="5">
        <f t="shared" si="10"/>
        <v>2</v>
      </c>
    </row>
    <row r="12" spans="1:29" x14ac:dyDescent="0.25">
      <c r="A12" s="8">
        <v>7</v>
      </c>
      <c r="B12" s="9" t="s">
        <v>156</v>
      </c>
      <c r="C12" s="11" t="s">
        <v>210</v>
      </c>
      <c r="D12" s="11" t="s">
        <v>210</v>
      </c>
      <c r="E12" s="11" t="s">
        <v>210</v>
      </c>
      <c r="F12" s="11" t="s">
        <v>210</v>
      </c>
      <c r="G12" s="7">
        <v>8.6999999999999993</v>
      </c>
      <c r="H12" s="11" t="s">
        <v>210</v>
      </c>
      <c r="I12" s="11" t="s">
        <v>210</v>
      </c>
      <c r="J12" s="11" t="s">
        <v>210</v>
      </c>
      <c r="K12" s="11" t="s">
        <v>210</v>
      </c>
      <c r="L12" s="7"/>
      <c r="M12" s="6">
        <f t="shared" si="1"/>
        <v>10</v>
      </c>
      <c r="N12" s="6">
        <f t="shared" si="2"/>
        <v>10</v>
      </c>
      <c r="O12" s="6">
        <f t="shared" si="3"/>
        <v>10</v>
      </c>
      <c r="P12" s="6">
        <f t="shared" si="4"/>
        <v>10</v>
      </c>
      <c r="Q12" s="6">
        <f t="shared" si="5"/>
        <v>3</v>
      </c>
      <c r="R12" s="11">
        <v>0.75</v>
      </c>
      <c r="S12" s="6">
        <f t="shared" si="6"/>
        <v>1</v>
      </c>
      <c r="T12" s="6">
        <f t="shared" si="7"/>
        <v>5</v>
      </c>
      <c r="U12" s="7"/>
      <c r="V12" s="7">
        <v>3</v>
      </c>
      <c r="W12" s="7">
        <v>2</v>
      </c>
      <c r="X12" s="7">
        <v>3</v>
      </c>
      <c r="Y12" s="7">
        <v>2</v>
      </c>
      <c r="Z12" s="7">
        <v>3</v>
      </c>
      <c r="AA12" s="7">
        <f t="shared" si="8"/>
        <v>13</v>
      </c>
      <c r="AB12" s="7">
        <f t="shared" si="9"/>
        <v>8.6666666666666661</v>
      </c>
      <c r="AC12" s="5">
        <f t="shared" si="10"/>
        <v>5</v>
      </c>
    </row>
    <row r="13" spans="1:29" x14ac:dyDescent="0.25">
      <c r="A13" s="8">
        <v>8</v>
      </c>
      <c r="B13" s="9" t="s">
        <v>157</v>
      </c>
      <c r="C13" s="11" t="s">
        <v>210</v>
      </c>
      <c r="D13" s="11" t="s">
        <v>210</v>
      </c>
      <c r="E13" s="11" t="s">
        <v>210</v>
      </c>
      <c r="F13" s="11" t="s">
        <v>210</v>
      </c>
      <c r="G13" s="7">
        <v>9.5</v>
      </c>
      <c r="H13" s="11" t="s">
        <v>210</v>
      </c>
      <c r="I13" s="11" t="s">
        <v>210</v>
      </c>
      <c r="J13" s="11" t="s">
        <v>210</v>
      </c>
      <c r="K13" s="11" t="s">
        <v>210</v>
      </c>
      <c r="L13" s="7"/>
      <c r="M13" s="6">
        <f t="shared" si="1"/>
        <v>10</v>
      </c>
      <c r="N13" s="6">
        <f t="shared" si="2"/>
        <v>10</v>
      </c>
      <c r="O13" s="6">
        <f t="shared" si="3"/>
        <v>10</v>
      </c>
      <c r="P13" s="6">
        <f t="shared" si="4"/>
        <v>10</v>
      </c>
      <c r="Q13" s="6">
        <f t="shared" si="5"/>
        <v>3</v>
      </c>
      <c r="R13" s="11"/>
      <c r="S13" s="6">
        <f t="shared" si="6"/>
        <v>1</v>
      </c>
      <c r="T13" s="6">
        <f t="shared" si="7"/>
        <v>5</v>
      </c>
      <c r="U13" s="7"/>
      <c r="V13" s="7">
        <v>3</v>
      </c>
      <c r="W13" s="7">
        <v>0</v>
      </c>
      <c r="X13" s="7">
        <v>3</v>
      </c>
      <c r="Y13" s="7">
        <v>2</v>
      </c>
      <c r="Z13" s="7">
        <v>2</v>
      </c>
      <c r="AA13" s="7">
        <f t="shared" si="8"/>
        <v>10</v>
      </c>
      <c r="AB13" s="7">
        <f t="shared" si="9"/>
        <v>6.666666666666667</v>
      </c>
      <c r="AC13" s="5">
        <f t="shared" si="10"/>
        <v>5</v>
      </c>
    </row>
    <row r="14" spans="1:29" x14ac:dyDescent="0.25">
      <c r="A14" s="8">
        <v>9</v>
      </c>
      <c r="B14" s="9" t="s">
        <v>158</v>
      </c>
      <c r="C14" s="82" t="s">
        <v>278</v>
      </c>
      <c r="D14" s="82" t="s">
        <v>278</v>
      </c>
      <c r="E14" s="82" t="s">
        <v>278</v>
      </c>
      <c r="F14" s="6" t="s">
        <v>270</v>
      </c>
      <c r="G14" s="82" t="s">
        <v>278</v>
      </c>
      <c r="H14" s="79" t="s">
        <v>271</v>
      </c>
      <c r="I14" s="79" t="s">
        <v>271</v>
      </c>
      <c r="J14" s="79" t="s">
        <v>271</v>
      </c>
      <c r="K14" s="11" t="s">
        <v>210</v>
      </c>
      <c r="L14" s="7"/>
      <c r="M14" s="6">
        <f t="shared" si="1"/>
        <v>0.1</v>
      </c>
      <c r="N14" s="6">
        <f t="shared" si="2"/>
        <v>0.1</v>
      </c>
      <c r="O14" s="6">
        <f t="shared" si="3"/>
        <v>0.1</v>
      </c>
      <c r="P14" s="6">
        <f t="shared" si="4"/>
        <v>10</v>
      </c>
      <c r="Q14" s="6">
        <f t="shared" si="5"/>
        <v>3</v>
      </c>
      <c r="R14" s="6">
        <v>1</v>
      </c>
      <c r="S14" s="6">
        <f t="shared" si="6"/>
        <v>1</v>
      </c>
      <c r="T14" s="6">
        <f t="shared" si="7"/>
        <v>1.1111111111111112</v>
      </c>
      <c r="U14" s="7"/>
      <c r="V14" s="7">
        <v>3</v>
      </c>
      <c r="W14" s="7">
        <v>0</v>
      </c>
      <c r="X14" s="7">
        <v>1</v>
      </c>
      <c r="Y14" s="7">
        <v>1</v>
      </c>
      <c r="Z14" s="7">
        <v>2</v>
      </c>
      <c r="AA14" s="7">
        <f t="shared" si="8"/>
        <v>7</v>
      </c>
      <c r="AB14" s="7">
        <f t="shared" si="9"/>
        <v>4.666666666666667</v>
      </c>
      <c r="AC14" s="5">
        <f t="shared" si="10"/>
        <v>1</v>
      </c>
    </row>
    <row r="15" spans="1:29" x14ac:dyDescent="0.25">
      <c r="A15" s="8">
        <v>10</v>
      </c>
      <c r="B15" s="9" t="s">
        <v>159</v>
      </c>
      <c r="C15" s="11" t="s">
        <v>270</v>
      </c>
      <c r="D15" s="11" t="s">
        <v>270</v>
      </c>
      <c r="E15" s="11" t="s">
        <v>270</v>
      </c>
      <c r="F15" s="11" t="s">
        <v>270</v>
      </c>
      <c r="G15" s="82" t="s">
        <v>278</v>
      </c>
      <c r="H15" s="11" t="s">
        <v>270</v>
      </c>
      <c r="I15" s="11" t="s">
        <v>210</v>
      </c>
      <c r="J15" s="11" t="s">
        <v>270</v>
      </c>
      <c r="K15" s="11" t="s">
        <v>270</v>
      </c>
      <c r="L15" s="7"/>
      <c r="M15" s="6">
        <f t="shared" si="1"/>
        <v>8</v>
      </c>
      <c r="N15" s="6">
        <f t="shared" si="2"/>
        <v>10</v>
      </c>
      <c r="O15" s="6">
        <f t="shared" si="3"/>
        <v>8</v>
      </c>
      <c r="P15" s="6">
        <f t="shared" si="4"/>
        <v>8</v>
      </c>
      <c r="Q15" s="6">
        <f t="shared" si="5"/>
        <v>3</v>
      </c>
      <c r="R15" s="6"/>
      <c r="S15" s="6">
        <f t="shared" si="6"/>
        <v>1</v>
      </c>
      <c r="T15" s="6">
        <f t="shared" si="7"/>
        <v>4.4444444444444446</v>
      </c>
      <c r="U15" s="7"/>
      <c r="V15" s="7">
        <v>3</v>
      </c>
      <c r="W15" s="7">
        <v>0</v>
      </c>
      <c r="X15" s="7">
        <v>2</v>
      </c>
      <c r="Y15" s="7">
        <v>1</v>
      </c>
      <c r="Z15" s="7">
        <v>3</v>
      </c>
      <c r="AA15" s="7">
        <f t="shared" si="8"/>
        <v>9</v>
      </c>
      <c r="AB15" s="7">
        <f t="shared" si="9"/>
        <v>6</v>
      </c>
      <c r="AC15" s="5">
        <f t="shared" si="10"/>
        <v>4</v>
      </c>
    </row>
    <row r="16" spans="1:29" x14ac:dyDescent="0.25">
      <c r="A16" s="8">
        <v>11</v>
      </c>
      <c r="B16" s="9" t="s">
        <v>160</v>
      </c>
      <c r="C16" s="82" t="s">
        <v>278</v>
      </c>
      <c r="D16" s="82" t="s">
        <v>278</v>
      </c>
      <c r="E16" s="82" t="s">
        <v>278</v>
      </c>
      <c r="F16" s="82" t="s">
        <v>278</v>
      </c>
      <c r="G16" s="82" t="s">
        <v>278</v>
      </c>
      <c r="H16" s="79" t="s">
        <v>271</v>
      </c>
      <c r="I16" s="79" t="s">
        <v>271</v>
      </c>
      <c r="J16" s="79" t="s">
        <v>271</v>
      </c>
      <c r="K16" s="79" t="s">
        <v>271</v>
      </c>
      <c r="L16" s="7"/>
      <c r="M16" s="6">
        <f t="shared" si="1"/>
        <v>0.1</v>
      </c>
      <c r="N16" s="6">
        <f t="shared" si="2"/>
        <v>0.1</v>
      </c>
      <c r="O16" s="6">
        <f t="shared" si="3"/>
        <v>0.1</v>
      </c>
      <c r="P16" s="6">
        <f t="shared" si="4"/>
        <v>0.1</v>
      </c>
      <c r="Q16" s="6">
        <f t="shared" si="5"/>
        <v>0</v>
      </c>
      <c r="R16" s="6"/>
      <c r="S16" s="6">
        <f t="shared" si="6"/>
        <v>0</v>
      </c>
      <c r="T16" s="6">
        <f t="shared" si="7"/>
        <v>0</v>
      </c>
      <c r="U16" s="7"/>
      <c r="V16" s="7"/>
      <c r="W16" s="7"/>
      <c r="X16" s="7"/>
      <c r="Y16" s="7"/>
      <c r="Z16" s="7"/>
      <c r="AA16" s="7">
        <f t="shared" si="8"/>
        <v>0</v>
      </c>
      <c r="AB16" s="7">
        <f t="shared" si="9"/>
        <v>0</v>
      </c>
      <c r="AC16" s="5">
        <f t="shared" si="10"/>
        <v>0</v>
      </c>
    </row>
    <row r="17" spans="1:32" x14ac:dyDescent="0.25">
      <c r="A17" s="8">
        <v>12</v>
      </c>
      <c r="B17" s="9" t="s">
        <v>161</v>
      </c>
      <c r="C17" s="11" t="s">
        <v>210</v>
      </c>
      <c r="D17" s="11" t="s">
        <v>270</v>
      </c>
      <c r="E17" s="82" t="s">
        <v>278</v>
      </c>
      <c r="F17" s="82" t="s">
        <v>278</v>
      </c>
      <c r="G17" s="82" t="s">
        <v>278</v>
      </c>
      <c r="H17" s="79" t="s">
        <v>271</v>
      </c>
      <c r="I17" s="79" t="s">
        <v>271</v>
      </c>
      <c r="J17" s="79" t="s">
        <v>271</v>
      </c>
      <c r="K17" s="79" t="s">
        <v>271</v>
      </c>
      <c r="L17" s="7"/>
      <c r="M17" s="6">
        <f t="shared" si="1"/>
        <v>0.1</v>
      </c>
      <c r="N17" s="6">
        <f t="shared" si="2"/>
        <v>0.1</v>
      </c>
      <c r="O17" s="6">
        <f t="shared" si="3"/>
        <v>0.1</v>
      </c>
      <c r="P17" s="6">
        <f t="shared" si="4"/>
        <v>0.1</v>
      </c>
      <c r="Q17" s="6">
        <f t="shared" si="5"/>
        <v>3</v>
      </c>
      <c r="R17" s="11"/>
      <c r="S17" s="6">
        <f t="shared" si="6"/>
        <v>1</v>
      </c>
      <c r="T17" s="6">
        <f t="shared" si="7"/>
        <v>1.1111111111111112</v>
      </c>
      <c r="U17" s="7"/>
      <c r="V17" s="7">
        <v>3</v>
      </c>
      <c r="W17" s="7">
        <v>0</v>
      </c>
      <c r="X17" s="7">
        <v>2</v>
      </c>
      <c r="Y17" s="7">
        <v>3</v>
      </c>
      <c r="Z17" s="7">
        <v>1</v>
      </c>
      <c r="AA17" s="7">
        <f t="shared" si="8"/>
        <v>9</v>
      </c>
      <c r="AB17" s="7">
        <f t="shared" si="9"/>
        <v>6</v>
      </c>
      <c r="AC17" s="5">
        <f t="shared" si="10"/>
        <v>1</v>
      </c>
    </row>
    <row r="18" spans="1:32" x14ac:dyDescent="0.25">
      <c r="A18" s="8">
        <v>13</v>
      </c>
      <c r="B18" s="9" t="s">
        <v>162</v>
      </c>
      <c r="C18" s="82" t="s">
        <v>278</v>
      </c>
      <c r="D18" s="82" t="s">
        <v>278</v>
      </c>
      <c r="E18" s="82" t="s">
        <v>278</v>
      </c>
      <c r="F18" s="82" t="s">
        <v>278</v>
      </c>
      <c r="G18" s="82" t="s">
        <v>278</v>
      </c>
      <c r="H18" s="79" t="s">
        <v>271</v>
      </c>
      <c r="I18" s="79" t="s">
        <v>271</v>
      </c>
      <c r="J18" s="79" t="s">
        <v>271</v>
      </c>
      <c r="K18" s="79" t="s">
        <v>271</v>
      </c>
      <c r="L18" s="7"/>
      <c r="M18" s="6">
        <f t="shared" si="1"/>
        <v>0.1</v>
      </c>
      <c r="N18" s="6">
        <f t="shared" si="2"/>
        <v>0.1</v>
      </c>
      <c r="O18" s="6">
        <f t="shared" si="3"/>
        <v>0.1</v>
      </c>
      <c r="P18" s="6">
        <f t="shared" si="4"/>
        <v>0.1</v>
      </c>
      <c r="Q18" s="6">
        <f t="shared" si="5"/>
        <v>0</v>
      </c>
      <c r="R18" s="6"/>
      <c r="S18" s="6">
        <f t="shared" si="6"/>
        <v>0</v>
      </c>
      <c r="T18" s="6">
        <f t="shared" si="7"/>
        <v>0</v>
      </c>
      <c r="U18" s="7"/>
      <c r="V18" s="7"/>
      <c r="W18" s="7"/>
      <c r="X18" s="7"/>
      <c r="Y18" s="7"/>
      <c r="Z18" s="7"/>
      <c r="AA18" s="7">
        <f t="shared" si="8"/>
        <v>0</v>
      </c>
      <c r="AB18" s="7">
        <f t="shared" si="9"/>
        <v>0</v>
      </c>
      <c r="AC18" s="5">
        <f t="shared" si="10"/>
        <v>0</v>
      </c>
    </row>
    <row r="19" spans="1:32" x14ac:dyDescent="0.25">
      <c r="A19" s="8">
        <v>14</v>
      </c>
      <c r="B19" s="9" t="s">
        <v>163</v>
      </c>
      <c r="C19" s="82" t="s">
        <v>278</v>
      </c>
      <c r="D19" s="82" t="s">
        <v>278</v>
      </c>
      <c r="E19" s="82" t="s">
        <v>278</v>
      </c>
      <c r="F19" s="82" t="s">
        <v>278</v>
      </c>
      <c r="G19" s="82" t="s">
        <v>278</v>
      </c>
      <c r="H19" s="79" t="s">
        <v>271</v>
      </c>
      <c r="I19" s="79" t="s">
        <v>271</v>
      </c>
      <c r="J19" s="79" t="s">
        <v>271</v>
      </c>
      <c r="K19" s="79" t="s">
        <v>271</v>
      </c>
      <c r="L19" s="7"/>
      <c r="M19" s="6">
        <f t="shared" si="1"/>
        <v>0.1</v>
      </c>
      <c r="N19" s="6">
        <f t="shared" si="2"/>
        <v>0.1</v>
      </c>
      <c r="O19" s="6">
        <f t="shared" si="3"/>
        <v>0.1</v>
      </c>
      <c r="P19" s="6">
        <f t="shared" si="4"/>
        <v>0.1</v>
      </c>
      <c r="Q19" s="6">
        <f t="shared" si="5"/>
        <v>0</v>
      </c>
      <c r="R19" s="6"/>
      <c r="S19" s="6">
        <f t="shared" si="6"/>
        <v>0</v>
      </c>
      <c r="T19" s="6">
        <f t="shared" si="7"/>
        <v>0</v>
      </c>
      <c r="U19" s="7"/>
      <c r="V19" s="7"/>
      <c r="W19" s="7"/>
      <c r="X19" s="7"/>
      <c r="Y19" s="7"/>
      <c r="Z19" s="7"/>
      <c r="AA19" s="7">
        <f t="shared" si="8"/>
        <v>0</v>
      </c>
      <c r="AB19" s="7">
        <f t="shared" si="9"/>
        <v>0</v>
      </c>
      <c r="AC19" s="5">
        <f t="shared" si="10"/>
        <v>0</v>
      </c>
    </row>
    <row r="20" spans="1:32" x14ac:dyDescent="0.25">
      <c r="A20" s="8">
        <v>15</v>
      </c>
      <c r="B20" s="9" t="s">
        <v>164</v>
      </c>
      <c r="C20" s="7" t="s">
        <v>270</v>
      </c>
      <c r="D20" s="7" t="s">
        <v>270</v>
      </c>
      <c r="E20" s="82" t="s">
        <v>278</v>
      </c>
      <c r="F20" s="7" t="s">
        <v>270</v>
      </c>
      <c r="G20" s="82" t="s">
        <v>278</v>
      </c>
      <c r="H20" s="6" t="s">
        <v>270</v>
      </c>
      <c r="I20" s="11" t="s">
        <v>210</v>
      </c>
      <c r="J20" s="79" t="s">
        <v>271</v>
      </c>
      <c r="K20" s="11" t="s">
        <v>210</v>
      </c>
      <c r="L20" s="7"/>
      <c r="M20" s="6">
        <f t="shared" si="1"/>
        <v>8</v>
      </c>
      <c r="N20" s="6">
        <f t="shared" si="2"/>
        <v>10</v>
      </c>
      <c r="O20" s="6">
        <f t="shared" si="3"/>
        <v>0.1</v>
      </c>
      <c r="P20" s="6">
        <f t="shared" si="4"/>
        <v>10</v>
      </c>
      <c r="Q20" s="6">
        <f t="shared" si="5"/>
        <v>3</v>
      </c>
      <c r="R20" s="6">
        <v>0.5</v>
      </c>
      <c r="S20" s="6">
        <f t="shared" si="6"/>
        <v>1</v>
      </c>
      <c r="T20" s="6">
        <f t="shared" si="7"/>
        <v>3.3333333333333335</v>
      </c>
      <c r="U20" s="7"/>
      <c r="V20" s="7">
        <v>3</v>
      </c>
      <c r="W20" s="7">
        <v>0</v>
      </c>
      <c r="X20" s="7">
        <v>2</v>
      </c>
      <c r="Y20" s="7">
        <v>2</v>
      </c>
      <c r="Z20" s="7">
        <v>1</v>
      </c>
      <c r="AA20" s="7">
        <f t="shared" si="8"/>
        <v>8</v>
      </c>
      <c r="AB20" s="7">
        <f t="shared" si="9"/>
        <v>5.333333333333333</v>
      </c>
      <c r="AC20" s="5">
        <f t="shared" si="10"/>
        <v>3</v>
      </c>
    </row>
    <row r="21" spans="1:32" x14ac:dyDescent="0.25">
      <c r="A21" s="8">
        <v>16</v>
      </c>
      <c r="B21" s="9" t="s">
        <v>165</v>
      </c>
      <c r="C21" s="11" t="s">
        <v>210</v>
      </c>
      <c r="D21" s="11" t="s">
        <v>210</v>
      </c>
      <c r="E21" s="11" t="s">
        <v>210</v>
      </c>
      <c r="F21" s="11" t="s">
        <v>210</v>
      </c>
      <c r="G21" s="11">
        <v>8.3000000000000007</v>
      </c>
      <c r="H21" s="11" t="s">
        <v>210</v>
      </c>
      <c r="I21" s="11" t="s">
        <v>210</v>
      </c>
      <c r="J21" s="11" t="s">
        <v>210</v>
      </c>
      <c r="K21" s="11" t="s">
        <v>210</v>
      </c>
      <c r="L21" s="11"/>
      <c r="M21" s="6">
        <f t="shared" si="1"/>
        <v>10</v>
      </c>
      <c r="N21" s="6">
        <f t="shared" si="2"/>
        <v>10</v>
      </c>
      <c r="O21" s="6">
        <f t="shared" si="3"/>
        <v>10</v>
      </c>
      <c r="P21" s="6">
        <f t="shared" si="4"/>
        <v>10</v>
      </c>
      <c r="Q21" s="6">
        <f t="shared" si="5"/>
        <v>3</v>
      </c>
      <c r="R21" s="11">
        <v>1</v>
      </c>
      <c r="S21" s="6">
        <f t="shared" si="6"/>
        <v>1</v>
      </c>
      <c r="T21" s="6">
        <f t="shared" si="7"/>
        <v>5</v>
      </c>
      <c r="U21" s="11"/>
      <c r="V21" s="7">
        <v>3</v>
      </c>
      <c r="W21" s="7">
        <v>3</v>
      </c>
      <c r="X21" s="7">
        <v>3</v>
      </c>
      <c r="Y21" s="7">
        <v>2</v>
      </c>
      <c r="Z21" s="7">
        <v>2</v>
      </c>
      <c r="AA21" s="7">
        <f t="shared" si="8"/>
        <v>13</v>
      </c>
      <c r="AB21" s="7">
        <f t="shared" si="9"/>
        <v>8.6666666666666661</v>
      </c>
      <c r="AC21" s="5">
        <f t="shared" si="10"/>
        <v>5</v>
      </c>
      <c r="AF21" s="11"/>
    </row>
    <row r="22" spans="1:32" x14ac:dyDescent="0.25">
      <c r="A22" s="8">
        <v>17</v>
      </c>
      <c r="B22" s="9" t="s">
        <v>166</v>
      </c>
      <c r="C22" s="11" t="s">
        <v>210</v>
      </c>
      <c r="D22" s="11" t="s">
        <v>210</v>
      </c>
      <c r="E22" s="11" t="s">
        <v>210</v>
      </c>
      <c r="F22" s="7" t="s">
        <v>270</v>
      </c>
      <c r="G22" s="7">
        <v>8.8000000000000007</v>
      </c>
      <c r="H22" s="11" t="s">
        <v>270</v>
      </c>
      <c r="I22" s="11" t="s">
        <v>210</v>
      </c>
      <c r="J22" s="79" t="s">
        <v>271</v>
      </c>
      <c r="K22" s="11" t="s">
        <v>210</v>
      </c>
      <c r="L22" s="7"/>
      <c r="M22" s="6">
        <f t="shared" si="1"/>
        <v>8</v>
      </c>
      <c r="N22" s="6">
        <f t="shared" si="2"/>
        <v>10</v>
      </c>
      <c r="O22" s="6">
        <f t="shared" si="3"/>
        <v>0.1</v>
      </c>
      <c r="P22" s="6">
        <f t="shared" si="4"/>
        <v>10</v>
      </c>
      <c r="Q22" s="6">
        <f t="shared" si="5"/>
        <v>3</v>
      </c>
      <c r="R22" s="11">
        <v>0.75</v>
      </c>
      <c r="S22" s="6">
        <f t="shared" si="6"/>
        <v>1</v>
      </c>
      <c r="T22" s="6">
        <f t="shared" si="7"/>
        <v>4.4444444444444446</v>
      </c>
      <c r="U22" s="7"/>
      <c r="V22" s="7">
        <v>3</v>
      </c>
      <c r="W22" s="7">
        <v>0</v>
      </c>
      <c r="X22" s="7">
        <v>3</v>
      </c>
      <c r="Y22" s="7">
        <v>2</v>
      </c>
      <c r="Z22" s="7">
        <v>1</v>
      </c>
      <c r="AA22" s="7">
        <f t="shared" si="8"/>
        <v>9</v>
      </c>
      <c r="AB22" s="7">
        <f t="shared" si="9"/>
        <v>6</v>
      </c>
      <c r="AC22" s="5">
        <f t="shared" si="10"/>
        <v>4</v>
      </c>
    </row>
    <row r="23" spans="1:32" x14ac:dyDescent="0.25">
      <c r="A23" s="8">
        <v>18</v>
      </c>
      <c r="B23" s="9" t="s">
        <v>167</v>
      </c>
      <c r="C23" s="82" t="s">
        <v>278</v>
      </c>
      <c r="D23" s="82" t="s">
        <v>278</v>
      </c>
      <c r="E23" s="82" t="s">
        <v>278</v>
      </c>
      <c r="F23" s="82" t="s">
        <v>278</v>
      </c>
      <c r="G23" s="82" t="s">
        <v>278</v>
      </c>
      <c r="H23" s="11" t="s">
        <v>210</v>
      </c>
      <c r="I23" s="79" t="s">
        <v>271</v>
      </c>
      <c r="J23" s="79" t="s">
        <v>271</v>
      </c>
      <c r="K23" s="79" t="s">
        <v>271</v>
      </c>
      <c r="L23" s="7"/>
      <c r="M23" s="6">
        <f t="shared" si="1"/>
        <v>10</v>
      </c>
      <c r="N23" s="6">
        <f t="shared" si="2"/>
        <v>0.1</v>
      </c>
      <c r="O23" s="6">
        <f t="shared" si="3"/>
        <v>0.1</v>
      </c>
      <c r="P23" s="6">
        <f t="shared" si="4"/>
        <v>0.1</v>
      </c>
      <c r="Q23" s="6">
        <f t="shared" si="5"/>
        <v>3</v>
      </c>
      <c r="R23" s="7"/>
      <c r="S23" s="6">
        <f t="shared" si="6"/>
        <v>1</v>
      </c>
      <c r="T23" s="6">
        <f t="shared" si="7"/>
        <v>0.55555555555555558</v>
      </c>
      <c r="U23" s="7"/>
      <c r="V23" s="7"/>
      <c r="W23" s="7"/>
      <c r="X23" s="7"/>
      <c r="Y23" s="7"/>
      <c r="Z23" s="7"/>
      <c r="AA23" s="7">
        <f t="shared" si="8"/>
        <v>0</v>
      </c>
      <c r="AB23" s="7">
        <f t="shared" si="9"/>
        <v>0</v>
      </c>
      <c r="AC23" s="5">
        <f t="shared" si="10"/>
        <v>1</v>
      </c>
    </row>
    <row r="24" spans="1:32" x14ac:dyDescent="0.25">
      <c r="A24" s="8">
        <v>19</v>
      </c>
      <c r="B24" s="9" t="s">
        <v>168</v>
      </c>
      <c r="C24" s="82" t="s">
        <v>278</v>
      </c>
      <c r="D24" s="82" t="s">
        <v>278</v>
      </c>
      <c r="E24" s="11" t="s">
        <v>210</v>
      </c>
      <c r="F24" s="82" t="s">
        <v>278</v>
      </c>
      <c r="G24" s="82" t="s">
        <v>278</v>
      </c>
      <c r="H24" s="11" t="s">
        <v>210</v>
      </c>
      <c r="I24" s="79" t="s">
        <v>271</v>
      </c>
      <c r="J24" s="11" t="s">
        <v>210</v>
      </c>
      <c r="K24" s="11" t="s">
        <v>210</v>
      </c>
      <c r="L24" s="7"/>
      <c r="M24" s="6">
        <f t="shared" si="1"/>
        <v>10</v>
      </c>
      <c r="N24" s="6">
        <f t="shared" si="2"/>
        <v>0.1</v>
      </c>
      <c r="O24" s="6">
        <f t="shared" si="3"/>
        <v>10</v>
      </c>
      <c r="P24" s="6">
        <f t="shared" si="4"/>
        <v>10</v>
      </c>
      <c r="Q24" s="6">
        <f t="shared" si="5"/>
        <v>3</v>
      </c>
      <c r="R24" s="7"/>
      <c r="S24" s="6">
        <f t="shared" si="6"/>
        <v>1</v>
      </c>
      <c r="T24" s="6">
        <f t="shared" si="7"/>
        <v>2.2222222222222223</v>
      </c>
      <c r="U24" s="7"/>
      <c r="V24" s="7"/>
      <c r="W24" s="7"/>
      <c r="X24" s="7"/>
      <c r="Y24" s="7"/>
      <c r="Z24" s="7"/>
      <c r="AA24" s="7">
        <f t="shared" si="8"/>
        <v>0</v>
      </c>
      <c r="AB24" s="7">
        <f t="shared" si="9"/>
        <v>0</v>
      </c>
      <c r="AC24" s="5">
        <f t="shared" si="10"/>
        <v>2</v>
      </c>
    </row>
    <row r="25" spans="1:32" x14ac:dyDescent="0.25">
      <c r="A25" s="8">
        <v>20</v>
      </c>
      <c r="B25" s="9" t="s">
        <v>169</v>
      </c>
      <c r="C25" s="82" t="s">
        <v>278</v>
      </c>
      <c r="D25" s="82" t="s">
        <v>278</v>
      </c>
      <c r="E25" s="82" t="s">
        <v>278</v>
      </c>
      <c r="F25" s="82" t="s">
        <v>278</v>
      </c>
      <c r="G25" s="82" t="s">
        <v>278</v>
      </c>
      <c r="H25" s="79" t="s">
        <v>271</v>
      </c>
      <c r="I25" s="79" t="s">
        <v>271</v>
      </c>
      <c r="J25" s="79" t="s">
        <v>271</v>
      </c>
      <c r="K25" s="79" t="s">
        <v>271</v>
      </c>
      <c r="L25" s="7"/>
      <c r="M25" s="6">
        <f t="shared" si="1"/>
        <v>0.1</v>
      </c>
      <c r="N25" s="6">
        <f t="shared" si="2"/>
        <v>0.1</v>
      </c>
      <c r="O25" s="6">
        <f t="shared" si="3"/>
        <v>0.1</v>
      </c>
      <c r="P25" s="6">
        <f t="shared" si="4"/>
        <v>0.1</v>
      </c>
      <c r="Q25" s="6">
        <f t="shared" si="5"/>
        <v>0</v>
      </c>
      <c r="R25" s="7"/>
      <c r="S25" s="6">
        <f t="shared" si="6"/>
        <v>0</v>
      </c>
      <c r="T25" s="6">
        <f t="shared" si="7"/>
        <v>0</v>
      </c>
      <c r="U25" s="7"/>
      <c r="V25" s="7"/>
      <c r="W25" s="7"/>
      <c r="X25" s="7"/>
      <c r="Y25" s="7"/>
      <c r="Z25" s="7"/>
      <c r="AA25" s="7">
        <f t="shared" si="8"/>
        <v>0</v>
      </c>
      <c r="AB25" s="7">
        <f t="shared" si="9"/>
        <v>0</v>
      </c>
      <c r="AC25" s="5">
        <f t="shared" si="10"/>
        <v>0</v>
      </c>
    </row>
    <row r="26" spans="1:32" x14ac:dyDescent="0.25">
      <c r="A26" s="8">
        <v>21</v>
      </c>
      <c r="B26" s="9" t="s">
        <v>170</v>
      </c>
      <c r="C26" s="82" t="s">
        <v>278</v>
      </c>
      <c r="D26" s="82" t="s">
        <v>278</v>
      </c>
      <c r="E26" s="82" t="s">
        <v>278</v>
      </c>
      <c r="F26" s="82" t="s">
        <v>278</v>
      </c>
      <c r="G26" s="82" t="s">
        <v>278</v>
      </c>
      <c r="H26" s="79" t="s">
        <v>271</v>
      </c>
      <c r="I26" s="79" t="s">
        <v>271</v>
      </c>
      <c r="J26" s="79" t="s">
        <v>271</v>
      </c>
      <c r="K26" s="79" t="s">
        <v>271</v>
      </c>
      <c r="L26" s="11"/>
      <c r="M26" s="6">
        <f t="shared" si="1"/>
        <v>0.1</v>
      </c>
      <c r="N26" s="6">
        <f t="shared" si="2"/>
        <v>0.1</v>
      </c>
      <c r="O26" s="6">
        <f t="shared" si="3"/>
        <v>0.1</v>
      </c>
      <c r="P26" s="6">
        <f t="shared" si="4"/>
        <v>0.1</v>
      </c>
      <c r="Q26" s="6">
        <f t="shared" si="5"/>
        <v>0</v>
      </c>
      <c r="R26" s="7"/>
      <c r="S26" s="6">
        <f t="shared" si="6"/>
        <v>0</v>
      </c>
      <c r="T26" s="6">
        <f t="shared" si="7"/>
        <v>0</v>
      </c>
      <c r="U26" s="7"/>
      <c r="V26" s="7"/>
      <c r="W26" s="7"/>
      <c r="X26" s="7"/>
      <c r="Y26" s="7"/>
      <c r="Z26" s="7"/>
      <c r="AA26" s="7">
        <f t="shared" si="8"/>
        <v>0</v>
      </c>
      <c r="AB26" s="7">
        <f t="shared" si="9"/>
        <v>0</v>
      </c>
      <c r="AC26" s="5">
        <f t="shared" si="10"/>
        <v>0</v>
      </c>
    </row>
    <row r="27" spans="1:32" x14ac:dyDescent="0.25">
      <c r="A27" s="8">
        <v>22</v>
      </c>
      <c r="B27" s="9" t="s">
        <v>171</v>
      </c>
      <c r="C27" s="11" t="s">
        <v>210</v>
      </c>
      <c r="D27" s="11" t="s">
        <v>210</v>
      </c>
      <c r="E27" s="11" t="s">
        <v>210</v>
      </c>
      <c r="F27" s="11" t="s">
        <v>210</v>
      </c>
      <c r="G27" s="7">
        <v>9.3000000000000007</v>
      </c>
      <c r="H27" s="11" t="s">
        <v>210</v>
      </c>
      <c r="I27" s="11" t="s">
        <v>210</v>
      </c>
      <c r="J27" s="11" t="s">
        <v>210</v>
      </c>
      <c r="K27" s="11" t="s">
        <v>210</v>
      </c>
      <c r="L27" s="7"/>
      <c r="M27" s="6">
        <f t="shared" si="1"/>
        <v>10</v>
      </c>
      <c r="N27" s="6">
        <f t="shared" si="2"/>
        <v>10</v>
      </c>
      <c r="O27" s="6">
        <f t="shared" si="3"/>
        <v>10</v>
      </c>
      <c r="P27" s="6">
        <f t="shared" si="4"/>
        <v>10</v>
      </c>
      <c r="Q27" s="6">
        <f t="shared" si="5"/>
        <v>3</v>
      </c>
      <c r="R27" s="11">
        <v>1</v>
      </c>
      <c r="S27" s="6">
        <f t="shared" si="6"/>
        <v>1</v>
      </c>
      <c r="T27" s="6">
        <f t="shared" si="7"/>
        <v>5</v>
      </c>
      <c r="U27" s="7"/>
      <c r="V27" s="7">
        <v>3</v>
      </c>
      <c r="W27" s="7">
        <v>0</v>
      </c>
      <c r="X27" s="7">
        <v>2</v>
      </c>
      <c r="Y27" s="7">
        <v>3</v>
      </c>
      <c r="Z27" s="7">
        <v>1</v>
      </c>
      <c r="AA27" s="7">
        <f t="shared" si="8"/>
        <v>9</v>
      </c>
      <c r="AB27" s="7">
        <f t="shared" si="9"/>
        <v>6</v>
      </c>
      <c r="AC27" s="5">
        <f t="shared" si="10"/>
        <v>5</v>
      </c>
    </row>
    <row r="28" spans="1:32" x14ac:dyDescent="0.25">
      <c r="A28" s="8">
        <v>23</v>
      </c>
      <c r="B28" s="9" t="s">
        <v>211</v>
      </c>
      <c r="C28" s="82" t="s">
        <v>278</v>
      </c>
      <c r="D28" s="82" t="s">
        <v>278</v>
      </c>
      <c r="E28" s="82" t="s">
        <v>278</v>
      </c>
      <c r="F28" s="82" t="s">
        <v>278</v>
      </c>
      <c r="G28" s="82" t="s">
        <v>278</v>
      </c>
      <c r="H28" s="79" t="s">
        <v>271</v>
      </c>
      <c r="I28" s="79" t="s">
        <v>271</v>
      </c>
      <c r="J28" s="79" t="s">
        <v>271</v>
      </c>
      <c r="K28" s="79" t="s">
        <v>271</v>
      </c>
      <c r="L28" s="7"/>
      <c r="M28" s="6">
        <f t="shared" si="1"/>
        <v>0.1</v>
      </c>
      <c r="N28" s="6">
        <f t="shared" si="2"/>
        <v>0.1</v>
      </c>
      <c r="O28" s="6">
        <f t="shared" si="3"/>
        <v>0.1</v>
      </c>
      <c r="P28" s="6">
        <f t="shared" si="4"/>
        <v>0.1</v>
      </c>
      <c r="Q28" s="6">
        <f t="shared" si="5"/>
        <v>0</v>
      </c>
      <c r="R28" s="7"/>
      <c r="S28" s="6">
        <f t="shared" si="6"/>
        <v>0</v>
      </c>
      <c r="T28" s="6">
        <f t="shared" si="7"/>
        <v>0</v>
      </c>
      <c r="U28" s="7"/>
      <c r="V28" s="7"/>
      <c r="W28" s="7"/>
      <c r="X28" s="7"/>
      <c r="Y28" s="7"/>
      <c r="Z28" s="7"/>
      <c r="AA28" s="7">
        <f t="shared" si="8"/>
        <v>0</v>
      </c>
      <c r="AB28" s="7">
        <f t="shared" si="9"/>
        <v>0</v>
      </c>
      <c r="AC28" s="5">
        <f t="shared" si="10"/>
        <v>0</v>
      </c>
    </row>
    <row r="29" spans="1:32" x14ac:dyDescent="0.25">
      <c r="A29" s="8">
        <v>24</v>
      </c>
      <c r="B29" s="9" t="s">
        <v>172</v>
      </c>
      <c r="C29" s="82" t="s">
        <v>278</v>
      </c>
      <c r="D29" s="82" t="s">
        <v>278</v>
      </c>
      <c r="E29" s="82" t="s">
        <v>278</v>
      </c>
      <c r="F29" s="82" t="s">
        <v>278</v>
      </c>
      <c r="G29" s="82" t="s">
        <v>278</v>
      </c>
      <c r="H29" s="79" t="s">
        <v>271</v>
      </c>
      <c r="I29" s="7" t="s">
        <v>270</v>
      </c>
      <c r="J29" s="7" t="s">
        <v>270</v>
      </c>
      <c r="K29" s="79" t="s">
        <v>271</v>
      </c>
      <c r="L29" s="7"/>
      <c r="M29" s="6">
        <f t="shared" si="1"/>
        <v>0.1</v>
      </c>
      <c r="N29" s="6">
        <f t="shared" si="2"/>
        <v>8</v>
      </c>
      <c r="O29" s="6">
        <f t="shared" si="3"/>
        <v>8</v>
      </c>
      <c r="P29" s="6">
        <f t="shared" si="4"/>
        <v>0.1</v>
      </c>
      <c r="Q29" s="6">
        <f t="shared" si="5"/>
        <v>3</v>
      </c>
      <c r="R29" s="7"/>
      <c r="S29" s="6">
        <f t="shared" si="6"/>
        <v>1</v>
      </c>
      <c r="T29" s="6">
        <f t="shared" si="7"/>
        <v>1.1111111111111112</v>
      </c>
      <c r="U29" s="7"/>
      <c r="V29" s="7"/>
      <c r="W29" s="7"/>
      <c r="X29" s="7"/>
      <c r="Y29" s="7"/>
      <c r="Z29" s="7"/>
      <c r="AA29" s="7">
        <f t="shared" si="8"/>
        <v>0</v>
      </c>
      <c r="AB29" s="7">
        <f t="shared" si="9"/>
        <v>0</v>
      </c>
      <c r="AC29" s="5">
        <f t="shared" si="10"/>
        <v>1</v>
      </c>
    </row>
    <row r="30" spans="1:32" x14ac:dyDescent="0.25">
      <c r="A30" s="8">
        <v>25</v>
      </c>
      <c r="B30" s="9" t="s">
        <v>173</v>
      </c>
      <c r="C30" s="11" t="s">
        <v>210</v>
      </c>
      <c r="D30" s="11" t="s">
        <v>210</v>
      </c>
      <c r="E30" s="11" t="s">
        <v>210</v>
      </c>
      <c r="F30" s="11" t="s">
        <v>210</v>
      </c>
      <c r="G30" s="7">
        <v>9</v>
      </c>
      <c r="H30" s="11" t="s">
        <v>210</v>
      </c>
      <c r="I30" s="11" t="s">
        <v>210</v>
      </c>
      <c r="J30" s="11" t="s">
        <v>210</v>
      </c>
      <c r="K30" s="11" t="s">
        <v>210</v>
      </c>
      <c r="L30" s="7"/>
      <c r="M30" s="6">
        <f t="shared" si="1"/>
        <v>10</v>
      </c>
      <c r="N30" s="6">
        <f t="shared" si="2"/>
        <v>10</v>
      </c>
      <c r="O30" s="6">
        <f t="shared" si="3"/>
        <v>10</v>
      </c>
      <c r="P30" s="6">
        <f t="shared" si="4"/>
        <v>10</v>
      </c>
      <c r="Q30" s="6">
        <f t="shared" si="5"/>
        <v>3</v>
      </c>
      <c r="R30" s="11"/>
      <c r="S30" s="6">
        <f t="shared" si="6"/>
        <v>1</v>
      </c>
      <c r="T30" s="6">
        <f t="shared" si="7"/>
        <v>5</v>
      </c>
      <c r="U30" s="7"/>
      <c r="V30" s="7">
        <v>3</v>
      </c>
      <c r="W30" s="7">
        <v>3</v>
      </c>
      <c r="X30" s="7">
        <v>3</v>
      </c>
      <c r="Y30" s="7">
        <v>3</v>
      </c>
      <c r="Z30" s="7">
        <v>3</v>
      </c>
      <c r="AA30" s="7">
        <f t="shared" si="8"/>
        <v>15</v>
      </c>
      <c r="AB30" s="7">
        <f t="shared" si="9"/>
        <v>10</v>
      </c>
      <c r="AC30" s="5">
        <f t="shared" si="10"/>
        <v>5</v>
      </c>
    </row>
    <row r="31" spans="1:32" x14ac:dyDescent="0.25">
      <c r="A31" s="8">
        <v>26</v>
      </c>
      <c r="B31" s="9" t="s">
        <v>174</v>
      </c>
      <c r="C31" s="82" t="s">
        <v>278</v>
      </c>
      <c r="D31" s="82" t="s">
        <v>278</v>
      </c>
      <c r="E31" s="82" t="s">
        <v>278</v>
      </c>
      <c r="F31" s="82" t="s">
        <v>278</v>
      </c>
      <c r="G31" s="82" t="s">
        <v>278</v>
      </c>
      <c r="H31" s="76" t="s">
        <v>270</v>
      </c>
      <c r="I31" s="76" t="s">
        <v>270</v>
      </c>
      <c r="J31" s="76" t="s">
        <v>270</v>
      </c>
      <c r="K31" s="76" t="s">
        <v>270</v>
      </c>
      <c r="L31" s="7"/>
      <c r="M31" s="6">
        <f t="shared" si="1"/>
        <v>8</v>
      </c>
      <c r="N31" s="6">
        <f t="shared" si="2"/>
        <v>8</v>
      </c>
      <c r="O31" s="6">
        <f t="shared" si="3"/>
        <v>8</v>
      </c>
      <c r="P31" s="6">
        <f t="shared" si="4"/>
        <v>8</v>
      </c>
      <c r="Q31" s="6">
        <f t="shared" si="5"/>
        <v>3</v>
      </c>
      <c r="R31" s="7">
        <v>0.75</v>
      </c>
      <c r="S31" s="6">
        <f t="shared" si="6"/>
        <v>1</v>
      </c>
      <c r="T31" s="6">
        <f t="shared" si="7"/>
        <v>2.2222222222222223</v>
      </c>
      <c r="U31" s="7"/>
      <c r="V31" s="7"/>
      <c r="W31" s="7"/>
      <c r="X31" s="7"/>
      <c r="Y31" s="7"/>
      <c r="Z31" s="7"/>
      <c r="AA31" s="7">
        <f t="shared" si="8"/>
        <v>0</v>
      </c>
      <c r="AB31" s="7">
        <f t="shared" si="9"/>
        <v>0</v>
      </c>
      <c r="AC31" s="5">
        <f t="shared" si="10"/>
        <v>2</v>
      </c>
    </row>
    <row r="32" spans="1:32" x14ac:dyDescent="0.25">
      <c r="A32" s="8">
        <v>27</v>
      </c>
      <c r="B32" s="9" t="s">
        <v>175</v>
      </c>
      <c r="C32" s="11" t="s">
        <v>210</v>
      </c>
      <c r="D32" s="11" t="s">
        <v>210</v>
      </c>
      <c r="E32" s="7" t="s">
        <v>270</v>
      </c>
      <c r="F32" s="11" t="s">
        <v>270</v>
      </c>
      <c r="G32" s="7">
        <v>8.5</v>
      </c>
      <c r="H32" s="11" t="s">
        <v>210</v>
      </c>
      <c r="I32" s="11" t="s">
        <v>210</v>
      </c>
      <c r="J32" s="11" t="s">
        <v>210</v>
      </c>
      <c r="K32" s="11" t="s">
        <v>210</v>
      </c>
      <c r="L32" s="7"/>
      <c r="M32" s="6">
        <f t="shared" si="1"/>
        <v>10</v>
      </c>
      <c r="N32" s="6">
        <f t="shared" si="2"/>
        <v>10</v>
      </c>
      <c r="O32" s="6">
        <f t="shared" si="3"/>
        <v>10</v>
      </c>
      <c r="P32" s="6">
        <f t="shared" si="4"/>
        <v>10</v>
      </c>
      <c r="Q32" s="6">
        <f t="shared" si="5"/>
        <v>3</v>
      </c>
      <c r="R32" s="11">
        <v>1</v>
      </c>
      <c r="S32" s="6">
        <f t="shared" si="6"/>
        <v>1</v>
      </c>
      <c r="T32" s="6">
        <f t="shared" si="7"/>
        <v>5</v>
      </c>
      <c r="U32" s="7"/>
      <c r="V32" s="7">
        <v>3</v>
      </c>
      <c r="W32" s="7">
        <v>3</v>
      </c>
      <c r="X32" s="7">
        <v>3</v>
      </c>
      <c r="Y32" s="7">
        <v>3</v>
      </c>
      <c r="Z32" s="7">
        <v>3</v>
      </c>
      <c r="AA32" s="7">
        <f t="shared" si="8"/>
        <v>15</v>
      </c>
      <c r="AB32" s="7">
        <f t="shared" si="9"/>
        <v>10</v>
      </c>
      <c r="AC32" s="5">
        <f t="shared" si="10"/>
        <v>5</v>
      </c>
    </row>
    <row r="33" spans="1:29" x14ac:dyDescent="0.25">
      <c r="A33" s="8">
        <v>28</v>
      </c>
      <c r="B33" s="9" t="s">
        <v>176</v>
      </c>
      <c r="C33" s="82" t="s">
        <v>278</v>
      </c>
      <c r="D33" s="11" t="s">
        <v>210</v>
      </c>
      <c r="E33" s="11" t="s">
        <v>210</v>
      </c>
      <c r="F33" s="11" t="s">
        <v>210</v>
      </c>
      <c r="G33" s="7">
        <v>7.3</v>
      </c>
      <c r="H33" s="11" t="s">
        <v>210</v>
      </c>
      <c r="I33" s="11" t="s">
        <v>210</v>
      </c>
      <c r="J33" s="79" t="s">
        <v>271</v>
      </c>
      <c r="K33" s="79" t="s">
        <v>271</v>
      </c>
      <c r="L33" s="7"/>
      <c r="M33" s="6">
        <f t="shared" si="1"/>
        <v>10</v>
      </c>
      <c r="N33" s="6">
        <f t="shared" si="2"/>
        <v>10</v>
      </c>
      <c r="O33" s="6">
        <f t="shared" si="3"/>
        <v>0.1</v>
      </c>
      <c r="P33" s="6">
        <f t="shared" si="4"/>
        <v>0.1</v>
      </c>
      <c r="Q33" s="6">
        <f t="shared" si="5"/>
        <v>3</v>
      </c>
      <c r="R33" s="11">
        <v>1</v>
      </c>
      <c r="S33" s="6">
        <f t="shared" si="6"/>
        <v>1</v>
      </c>
      <c r="T33" s="6">
        <f t="shared" si="7"/>
        <v>3.3333333333333335</v>
      </c>
      <c r="U33" s="7"/>
      <c r="V33" s="7"/>
      <c r="W33" s="7"/>
      <c r="X33" s="7"/>
      <c r="Y33" s="7"/>
      <c r="Z33" s="7"/>
      <c r="AA33" s="7">
        <f t="shared" si="8"/>
        <v>0</v>
      </c>
      <c r="AB33" s="7">
        <f t="shared" si="9"/>
        <v>0</v>
      </c>
      <c r="AC33" s="5">
        <f t="shared" si="10"/>
        <v>3</v>
      </c>
    </row>
  </sheetData>
  <mergeCells count="8">
    <mergeCell ref="V4:Z4"/>
    <mergeCell ref="A1:L1"/>
    <mergeCell ref="Q4:U4"/>
    <mergeCell ref="A4:A5"/>
    <mergeCell ref="B4:B5"/>
    <mergeCell ref="H4:L4"/>
    <mergeCell ref="M4:P4"/>
    <mergeCell ref="C4:G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B0A3D-0C93-4485-9C8A-DDE6AD147C7F}">
  <dimension ref="A1:AC33"/>
  <sheetViews>
    <sheetView topLeftCell="A15" workbookViewId="0">
      <selection activeCell="R33" sqref="R33"/>
    </sheetView>
  </sheetViews>
  <sheetFormatPr baseColWidth="10" defaultColWidth="9.140625" defaultRowHeight="15" x14ac:dyDescent="0.25"/>
  <cols>
    <col min="1" max="1" width="4.42578125" style="5" customWidth="1"/>
    <col min="2" max="2" width="37.5703125" style="5" customWidth="1"/>
    <col min="3" max="7" width="5.28515625" style="5" customWidth="1"/>
    <col min="8" max="11" width="3.85546875" style="5" bestFit="1" customWidth="1"/>
    <col min="12" max="12" width="5.42578125" style="5" customWidth="1"/>
    <col min="13" max="13" width="5" style="5" customWidth="1"/>
    <col min="14" max="14" width="4.5703125" style="5" customWidth="1"/>
    <col min="15" max="16" width="4.85546875" style="5" customWidth="1"/>
    <col min="17" max="17" width="5.5703125" style="5" customWidth="1"/>
    <col min="18" max="18" width="4" style="5" customWidth="1"/>
    <col min="19" max="19" width="5" style="5" bestFit="1" customWidth="1"/>
    <col min="20" max="26" width="4" style="5" customWidth="1"/>
    <col min="27" max="27" width="5.7109375" style="5" customWidth="1"/>
    <col min="28" max="16384" width="9.140625" style="5"/>
  </cols>
  <sheetData>
    <row r="1" spans="1:29" ht="34.5" customHeight="1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9"/>
      <c r="N1" s="19"/>
      <c r="O1" s="19"/>
    </row>
    <row r="2" spans="1:29" ht="20.25" customHeight="1" x14ac:dyDescent="0.25">
      <c r="A2" s="2" t="s">
        <v>37</v>
      </c>
      <c r="B2" s="3"/>
      <c r="C2" s="3"/>
      <c r="D2" s="3"/>
      <c r="E2" s="3"/>
      <c r="F2" s="3"/>
      <c r="G2" s="3"/>
      <c r="H2" s="3"/>
      <c r="I2" s="3"/>
      <c r="J2" s="4" t="s">
        <v>3</v>
      </c>
      <c r="K2" s="3"/>
      <c r="M2" s="1"/>
      <c r="N2" s="1"/>
      <c r="O2" s="1"/>
    </row>
    <row r="3" spans="1:29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9" ht="15.75" thickBot="1" x14ac:dyDescent="0.3">
      <c r="A4" s="111" t="s">
        <v>1</v>
      </c>
      <c r="B4" s="117" t="s">
        <v>4</v>
      </c>
      <c r="C4" s="116" t="s">
        <v>279</v>
      </c>
      <c r="D4" s="116"/>
      <c r="E4" s="116"/>
      <c r="F4" s="116"/>
      <c r="G4" s="116"/>
      <c r="H4" s="116" t="s">
        <v>239</v>
      </c>
      <c r="I4" s="116"/>
      <c r="J4" s="116"/>
      <c r="K4" s="116"/>
      <c r="L4" s="116"/>
      <c r="M4" s="116" t="s">
        <v>239</v>
      </c>
      <c r="N4" s="116"/>
      <c r="O4" s="116"/>
      <c r="P4" s="116"/>
      <c r="Q4" s="116"/>
      <c r="R4" s="119" t="s">
        <v>218</v>
      </c>
      <c r="S4" s="120"/>
      <c r="T4" s="120"/>
      <c r="U4" s="118"/>
      <c r="V4" s="107" t="s">
        <v>259</v>
      </c>
      <c r="W4" s="108"/>
      <c r="X4" s="108"/>
      <c r="Y4" s="108"/>
      <c r="Z4" s="109"/>
      <c r="AA4" s="28" t="s">
        <v>260</v>
      </c>
      <c r="AB4" s="70" t="s">
        <v>252</v>
      </c>
    </row>
    <row r="5" spans="1:29" ht="165.75" x14ac:dyDescent="0.25">
      <c r="A5" s="111"/>
      <c r="B5" s="117"/>
      <c r="C5" s="12" t="s">
        <v>286</v>
      </c>
      <c r="D5" s="12" t="s">
        <v>287</v>
      </c>
      <c r="E5" s="12" t="s">
        <v>288</v>
      </c>
      <c r="F5" s="12" t="s">
        <v>289</v>
      </c>
      <c r="G5" s="12" t="s">
        <v>290</v>
      </c>
      <c r="H5" s="12" t="s">
        <v>229</v>
      </c>
      <c r="I5" s="12" t="s">
        <v>230</v>
      </c>
      <c r="J5" s="12" t="s">
        <v>231</v>
      </c>
      <c r="K5" s="12" t="s">
        <v>232</v>
      </c>
      <c r="L5" s="12"/>
      <c r="M5" s="12" t="s">
        <v>229</v>
      </c>
      <c r="N5" s="12" t="s">
        <v>230</v>
      </c>
      <c r="O5" s="12" t="s">
        <v>231</v>
      </c>
      <c r="P5" s="12" t="s">
        <v>232</v>
      </c>
      <c r="Q5" s="12"/>
      <c r="R5" s="12" t="s">
        <v>214</v>
      </c>
      <c r="S5" s="12" t="s">
        <v>215</v>
      </c>
      <c r="T5" s="12" t="s">
        <v>216</v>
      </c>
      <c r="U5" s="12" t="s">
        <v>217</v>
      </c>
      <c r="V5" s="72" t="s">
        <v>262</v>
      </c>
      <c r="W5" s="73" t="s">
        <v>266</v>
      </c>
      <c r="X5" s="73" t="s">
        <v>264</v>
      </c>
      <c r="Y5" s="73" t="s">
        <v>265</v>
      </c>
      <c r="Z5" s="74" t="s">
        <v>263</v>
      </c>
      <c r="AA5" s="75" t="s">
        <v>261</v>
      </c>
      <c r="AB5" s="61"/>
    </row>
    <row r="6" spans="1:29" x14ac:dyDescent="0.25">
      <c r="A6" s="8">
        <v>1</v>
      </c>
      <c r="B6" s="9" t="s">
        <v>150</v>
      </c>
      <c r="C6" s="11" t="s">
        <v>210</v>
      </c>
      <c r="D6" s="11" t="s">
        <v>210</v>
      </c>
      <c r="E6" s="11" t="s">
        <v>210</v>
      </c>
      <c r="F6" s="11" t="s">
        <v>210</v>
      </c>
      <c r="G6" s="82" t="s">
        <v>278</v>
      </c>
      <c r="H6" s="79" t="s">
        <v>271</v>
      </c>
      <c r="I6" s="79" t="s">
        <v>271</v>
      </c>
      <c r="J6" s="79" t="s">
        <v>271</v>
      </c>
      <c r="K6" s="79" t="s">
        <v>271</v>
      </c>
      <c r="L6" s="6"/>
      <c r="M6" s="11">
        <f>IF(H6="√",10,IF(H6="A",8,0.1))</f>
        <v>0.1</v>
      </c>
      <c r="N6" s="11">
        <f t="shared" ref="N6:P6" si="0">IF(I6="√",10,IF(I6="A",8,0.1))</f>
        <v>0.1</v>
      </c>
      <c r="O6" s="11">
        <f t="shared" si="0"/>
        <v>0.1</v>
      </c>
      <c r="P6" s="11">
        <f t="shared" si="0"/>
        <v>0.1</v>
      </c>
      <c r="Q6" s="6"/>
      <c r="R6" s="7">
        <f>IF(COUNTIF(C6:K6,"x")=9,0,3)</f>
        <v>3</v>
      </c>
      <c r="S6" s="7"/>
      <c r="T6" s="7">
        <f>IF(R6=3,1,0)</f>
        <v>1</v>
      </c>
      <c r="U6" s="7">
        <f>COUNTIF(C6:K6,"&lt;&gt;"&amp;"x")*5/9</f>
        <v>2.2222222222222223</v>
      </c>
      <c r="V6" s="7"/>
      <c r="W6" s="7"/>
      <c r="X6" s="7"/>
      <c r="Y6" s="7"/>
      <c r="Z6" s="7"/>
      <c r="AA6" s="7">
        <f>SUM(V6:Z6)</f>
        <v>0</v>
      </c>
      <c r="AB6" s="7">
        <f>(AA6*10)/15</f>
        <v>0</v>
      </c>
      <c r="AC6" s="5">
        <f>ROUND(U6,0)</f>
        <v>2</v>
      </c>
    </row>
    <row r="7" spans="1:29" x14ac:dyDescent="0.25">
      <c r="A7" s="8">
        <v>2</v>
      </c>
      <c r="B7" s="9" t="s">
        <v>151</v>
      </c>
      <c r="C7" s="82" t="s">
        <v>278</v>
      </c>
      <c r="D7" s="82" t="s">
        <v>278</v>
      </c>
      <c r="E7" s="82" t="s">
        <v>278</v>
      </c>
      <c r="F7" s="82" t="s">
        <v>278</v>
      </c>
      <c r="G7" s="82" t="s">
        <v>278</v>
      </c>
      <c r="H7" s="79" t="s">
        <v>271</v>
      </c>
      <c r="I7" s="79" t="s">
        <v>271</v>
      </c>
      <c r="J7" s="79" t="s">
        <v>271</v>
      </c>
      <c r="K7" s="79" t="s">
        <v>271</v>
      </c>
      <c r="L7" s="6"/>
      <c r="M7" s="11">
        <f t="shared" ref="M7:M33" si="1">IF(H7="√",10,IF(H7="A",8,0.1))</f>
        <v>0.1</v>
      </c>
      <c r="N7" s="11">
        <f t="shared" ref="N7:N33" si="2">IF(I7="√",10,IF(I7="A",8,0.1))</f>
        <v>0.1</v>
      </c>
      <c r="O7" s="11">
        <f t="shared" ref="O7:O33" si="3">IF(J7="√",10,IF(J7="A",8,0.1))</f>
        <v>0.1</v>
      </c>
      <c r="P7" s="11">
        <f t="shared" ref="P7:P33" si="4">IF(K7="√",10,IF(K7="A",8,0.1))</f>
        <v>0.1</v>
      </c>
      <c r="Q7" s="6"/>
      <c r="R7" s="7">
        <f t="shared" ref="R7:R33" si="5">IF(COUNTIF(C7:K7,"x")=9,0,3)</f>
        <v>0</v>
      </c>
      <c r="S7" s="7"/>
      <c r="T7" s="7">
        <f t="shared" ref="T7:T33" si="6">IF(R7=3,1,0)</f>
        <v>0</v>
      </c>
      <c r="U7" s="7">
        <f t="shared" ref="U7:U33" si="7">COUNTIF(C7:K7,"&lt;&gt;"&amp;"x")*5/9</f>
        <v>0</v>
      </c>
      <c r="V7" s="7"/>
      <c r="W7" s="7"/>
      <c r="X7" s="7"/>
      <c r="Y7" s="7"/>
      <c r="Z7" s="7"/>
      <c r="AA7" s="7">
        <f t="shared" ref="AA7:AA33" si="8">SUM(V7:Z7)</f>
        <v>0</v>
      </c>
      <c r="AB7" s="7">
        <f t="shared" ref="AB7:AB33" si="9">(AA7*10)/15</f>
        <v>0</v>
      </c>
      <c r="AC7" s="5">
        <f t="shared" ref="AC7:AC33" si="10">ROUND(U7,0)</f>
        <v>0</v>
      </c>
    </row>
    <row r="8" spans="1:29" x14ac:dyDescent="0.25">
      <c r="A8" s="8">
        <v>3</v>
      </c>
      <c r="B8" s="9" t="s">
        <v>152</v>
      </c>
      <c r="C8" s="11" t="s">
        <v>210</v>
      </c>
      <c r="D8" s="11" t="s">
        <v>210</v>
      </c>
      <c r="E8" s="11" t="s">
        <v>210</v>
      </c>
      <c r="F8" s="82" t="s">
        <v>278</v>
      </c>
      <c r="G8" s="82" t="s">
        <v>278</v>
      </c>
      <c r="H8" s="79" t="s">
        <v>271</v>
      </c>
      <c r="I8" s="79" t="s">
        <v>271</v>
      </c>
      <c r="J8" s="79" t="s">
        <v>271</v>
      </c>
      <c r="K8" s="11" t="s">
        <v>210</v>
      </c>
      <c r="L8" s="6"/>
      <c r="M8" s="11">
        <f t="shared" si="1"/>
        <v>0.1</v>
      </c>
      <c r="N8" s="11">
        <f t="shared" si="2"/>
        <v>0.1</v>
      </c>
      <c r="O8" s="11">
        <f t="shared" si="3"/>
        <v>0.1</v>
      </c>
      <c r="P8" s="11">
        <f t="shared" si="4"/>
        <v>10</v>
      </c>
      <c r="Q8" s="6"/>
      <c r="R8" s="7">
        <f t="shared" si="5"/>
        <v>3</v>
      </c>
      <c r="S8" s="7">
        <v>1</v>
      </c>
      <c r="T8" s="7">
        <f t="shared" si="6"/>
        <v>1</v>
      </c>
      <c r="U8" s="7">
        <f t="shared" si="7"/>
        <v>2.2222222222222223</v>
      </c>
      <c r="V8" s="7">
        <v>3</v>
      </c>
      <c r="W8" s="7">
        <v>3</v>
      </c>
      <c r="X8" s="7">
        <v>3</v>
      </c>
      <c r="Y8" s="7">
        <v>3</v>
      </c>
      <c r="Z8" s="7">
        <v>3</v>
      </c>
      <c r="AA8" s="7">
        <f t="shared" si="8"/>
        <v>15</v>
      </c>
      <c r="AB8" s="7">
        <f t="shared" si="9"/>
        <v>10</v>
      </c>
      <c r="AC8" s="5">
        <f t="shared" si="10"/>
        <v>2</v>
      </c>
    </row>
    <row r="9" spans="1:29" x14ac:dyDescent="0.25">
      <c r="A9" s="8">
        <v>4</v>
      </c>
      <c r="B9" s="9" t="s">
        <v>153</v>
      </c>
      <c r="C9" s="82" t="s">
        <v>278</v>
      </c>
      <c r="D9" s="82" t="s">
        <v>278</v>
      </c>
      <c r="E9" s="82" t="s">
        <v>278</v>
      </c>
      <c r="F9" s="82" t="s">
        <v>278</v>
      </c>
      <c r="G9" s="82" t="s">
        <v>278</v>
      </c>
      <c r="H9" s="79" t="s">
        <v>271</v>
      </c>
      <c r="I9" s="79" t="s">
        <v>271</v>
      </c>
      <c r="J9" s="79" t="s">
        <v>271</v>
      </c>
      <c r="K9" s="79" t="s">
        <v>271</v>
      </c>
      <c r="L9" s="6"/>
      <c r="M9" s="11">
        <f t="shared" si="1"/>
        <v>0.1</v>
      </c>
      <c r="N9" s="11">
        <f t="shared" si="2"/>
        <v>0.1</v>
      </c>
      <c r="O9" s="11">
        <f t="shared" si="3"/>
        <v>0.1</v>
      </c>
      <c r="P9" s="11">
        <f t="shared" si="4"/>
        <v>0.1</v>
      </c>
      <c r="Q9" s="6"/>
      <c r="R9" s="7">
        <f t="shared" si="5"/>
        <v>0</v>
      </c>
      <c r="S9" s="7"/>
      <c r="T9" s="7">
        <f t="shared" si="6"/>
        <v>0</v>
      </c>
      <c r="U9" s="7">
        <f t="shared" si="7"/>
        <v>0</v>
      </c>
      <c r="V9" s="7"/>
      <c r="W9" s="7"/>
      <c r="X9" s="7"/>
      <c r="Y9" s="7"/>
      <c r="Z9" s="7"/>
      <c r="AA9" s="7">
        <f t="shared" si="8"/>
        <v>0</v>
      </c>
      <c r="AB9" s="7">
        <f t="shared" si="9"/>
        <v>0</v>
      </c>
      <c r="AC9" s="5">
        <f t="shared" si="10"/>
        <v>0</v>
      </c>
    </row>
    <row r="10" spans="1:29" x14ac:dyDescent="0.25">
      <c r="A10" s="8">
        <v>5</v>
      </c>
      <c r="B10" s="9" t="s">
        <v>154</v>
      </c>
      <c r="C10" s="82" t="s">
        <v>278</v>
      </c>
      <c r="D10" s="82" t="s">
        <v>278</v>
      </c>
      <c r="E10" s="82" t="s">
        <v>278</v>
      </c>
      <c r="F10" s="82" t="s">
        <v>278</v>
      </c>
      <c r="G10" s="82" t="s">
        <v>278</v>
      </c>
      <c r="H10" s="79" t="s">
        <v>271</v>
      </c>
      <c r="I10" s="79" t="s">
        <v>271</v>
      </c>
      <c r="J10" s="79" t="s">
        <v>271</v>
      </c>
      <c r="K10" s="79" t="s">
        <v>271</v>
      </c>
      <c r="L10" s="6"/>
      <c r="M10" s="11">
        <f t="shared" si="1"/>
        <v>0.1</v>
      </c>
      <c r="N10" s="11">
        <f t="shared" si="2"/>
        <v>0.1</v>
      </c>
      <c r="O10" s="11">
        <f t="shared" si="3"/>
        <v>0.1</v>
      </c>
      <c r="P10" s="11">
        <f t="shared" si="4"/>
        <v>0.1</v>
      </c>
      <c r="Q10" s="6"/>
      <c r="R10" s="7">
        <f t="shared" si="5"/>
        <v>0</v>
      </c>
      <c r="S10" s="7"/>
      <c r="T10" s="7">
        <f t="shared" si="6"/>
        <v>0</v>
      </c>
      <c r="U10" s="7">
        <f t="shared" si="7"/>
        <v>0</v>
      </c>
      <c r="V10" s="7"/>
      <c r="W10" s="7"/>
      <c r="X10" s="7"/>
      <c r="Y10" s="7"/>
      <c r="Z10" s="7"/>
      <c r="AA10" s="7">
        <f t="shared" si="8"/>
        <v>0</v>
      </c>
      <c r="AB10" s="7">
        <f t="shared" si="9"/>
        <v>0</v>
      </c>
      <c r="AC10" s="5">
        <f t="shared" si="10"/>
        <v>0</v>
      </c>
    </row>
    <row r="11" spans="1:29" x14ac:dyDescent="0.25">
      <c r="A11" s="8">
        <v>6</v>
      </c>
      <c r="B11" s="9" t="s">
        <v>155</v>
      </c>
      <c r="C11" s="82" t="s">
        <v>278</v>
      </c>
      <c r="D11" s="82" t="s">
        <v>278</v>
      </c>
      <c r="E11" s="82" t="s">
        <v>278</v>
      </c>
      <c r="F11" s="82" t="s">
        <v>278</v>
      </c>
      <c r="G11" s="82" t="s">
        <v>278</v>
      </c>
      <c r="H11" s="11" t="s">
        <v>210</v>
      </c>
      <c r="I11" s="11" t="s">
        <v>210</v>
      </c>
      <c r="J11" s="11" t="s">
        <v>210</v>
      </c>
      <c r="K11" s="11" t="s">
        <v>210</v>
      </c>
      <c r="L11" s="6"/>
      <c r="M11" s="11">
        <f t="shared" si="1"/>
        <v>10</v>
      </c>
      <c r="N11" s="11">
        <f t="shared" si="2"/>
        <v>10</v>
      </c>
      <c r="O11" s="11">
        <f t="shared" si="3"/>
        <v>10</v>
      </c>
      <c r="P11" s="11">
        <f t="shared" si="4"/>
        <v>10</v>
      </c>
      <c r="Q11" s="6"/>
      <c r="R11" s="7">
        <f t="shared" si="5"/>
        <v>3</v>
      </c>
      <c r="S11" s="7"/>
      <c r="T11" s="7">
        <f t="shared" si="6"/>
        <v>1</v>
      </c>
      <c r="U11" s="7">
        <f t="shared" si="7"/>
        <v>2.2222222222222223</v>
      </c>
      <c r="V11" s="7"/>
      <c r="W11" s="7"/>
      <c r="X11" s="7"/>
      <c r="Y11" s="7"/>
      <c r="Z11" s="7"/>
      <c r="AA11" s="7">
        <f t="shared" si="8"/>
        <v>0</v>
      </c>
      <c r="AB11" s="7">
        <f t="shared" si="9"/>
        <v>0</v>
      </c>
      <c r="AC11" s="5">
        <f t="shared" si="10"/>
        <v>2</v>
      </c>
    </row>
    <row r="12" spans="1:29" x14ac:dyDescent="0.25">
      <c r="A12" s="8">
        <v>7</v>
      </c>
      <c r="B12" s="9" t="s">
        <v>156</v>
      </c>
      <c r="C12" s="11" t="s">
        <v>210</v>
      </c>
      <c r="D12" s="82" t="s">
        <v>278</v>
      </c>
      <c r="E12" s="82" t="s">
        <v>278</v>
      </c>
      <c r="F12" s="82" t="s">
        <v>278</v>
      </c>
      <c r="G12" s="82" t="s">
        <v>278</v>
      </c>
      <c r="H12" s="79" t="s">
        <v>271</v>
      </c>
      <c r="I12" s="79" t="s">
        <v>271</v>
      </c>
      <c r="J12" s="79" t="s">
        <v>271</v>
      </c>
      <c r="K12" s="79" t="s">
        <v>271</v>
      </c>
      <c r="L12" s="6"/>
      <c r="M12" s="11">
        <f t="shared" si="1"/>
        <v>0.1</v>
      </c>
      <c r="N12" s="11">
        <f t="shared" si="2"/>
        <v>0.1</v>
      </c>
      <c r="O12" s="11">
        <f t="shared" si="3"/>
        <v>0.1</v>
      </c>
      <c r="P12" s="11">
        <f t="shared" si="4"/>
        <v>0.1</v>
      </c>
      <c r="Q12" s="6"/>
      <c r="R12" s="7">
        <f t="shared" si="5"/>
        <v>3</v>
      </c>
      <c r="S12" s="11">
        <v>0.75</v>
      </c>
      <c r="T12" s="7">
        <f t="shared" si="6"/>
        <v>1</v>
      </c>
      <c r="U12" s="7">
        <f t="shared" si="7"/>
        <v>0.55555555555555558</v>
      </c>
      <c r="V12" s="7"/>
      <c r="W12" s="7"/>
      <c r="X12" s="7"/>
      <c r="Y12" s="7"/>
      <c r="Z12" s="7"/>
      <c r="AA12" s="7">
        <f t="shared" si="8"/>
        <v>0</v>
      </c>
      <c r="AB12" s="7">
        <f t="shared" si="9"/>
        <v>0</v>
      </c>
      <c r="AC12" s="5">
        <f t="shared" si="10"/>
        <v>1</v>
      </c>
    </row>
    <row r="13" spans="1:29" x14ac:dyDescent="0.25">
      <c r="A13" s="8">
        <v>8</v>
      </c>
      <c r="B13" s="9" t="s">
        <v>157</v>
      </c>
      <c r="C13" s="11" t="s">
        <v>210</v>
      </c>
      <c r="D13" s="11" t="s">
        <v>210</v>
      </c>
      <c r="E13" s="11" t="s">
        <v>210</v>
      </c>
      <c r="F13" s="11" t="s">
        <v>210</v>
      </c>
      <c r="G13" s="11" t="s">
        <v>210</v>
      </c>
      <c r="H13" s="11" t="s">
        <v>210</v>
      </c>
      <c r="I13" s="11" t="s">
        <v>210</v>
      </c>
      <c r="J13" s="11" t="s">
        <v>210</v>
      </c>
      <c r="K13" s="11" t="s">
        <v>210</v>
      </c>
      <c r="L13" s="11"/>
      <c r="M13" s="11">
        <f t="shared" si="1"/>
        <v>10</v>
      </c>
      <c r="N13" s="11">
        <f t="shared" si="2"/>
        <v>10</v>
      </c>
      <c r="O13" s="11">
        <f t="shared" si="3"/>
        <v>10</v>
      </c>
      <c r="P13" s="11">
        <f t="shared" si="4"/>
        <v>10</v>
      </c>
      <c r="Q13" s="11"/>
      <c r="R13" s="7">
        <f t="shared" si="5"/>
        <v>3</v>
      </c>
      <c r="S13" s="7">
        <v>1</v>
      </c>
      <c r="T13" s="7">
        <f t="shared" si="6"/>
        <v>1</v>
      </c>
      <c r="U13" s="7">
        <f t="shared" si="7"/>
        <v>5</v>
      </c>
      <c r="V13" s="7">
        <v>3</v>
      </c>
      <c r="W13" s="7">
        <v>3</v>
      </c>
      <c r="X13" s="7">
        <v>3</v>
      </c>
      <c r="Y13" s="7">
        <v>3</v>
      </c>
      <c r="Z13" s="7">
        <v>3</v>
      </c>
      <c r="AA13" s="7">
        <f t="shared" si="8"/>
        <v>15</v>
      </c>
      <c r="AB13" s="7">
        <f t="shared" si="9"/>
        <v>10</v>
      </c>
      <c r="AC13" s="5">
        <f t="shared" si="10"/>
        <v>5</v>
      </c>
    </row>
    <row r="14" spans="1:29" x14ac:dyDescent="0.25">
      <c r="A14" s="8">
        <v>9</v>
      </c>
      <c r="B14" s="9" t="s">
        <v>158</v>
      </c>
      <c r="C14" s="18" t="s">
        <v>270</v>
      </c>
      <c r="D14" s="18" t="s">
        <v>270</v>
      </c>
      <c r="E14" s="18" t="s">
        <v>270</v>
      </c>
      <c r="F14" s="18" t="s">
        <v>270</v>
      </c>
      <c r="G14" s="18" t="s">
        <v>270</v>
      </c>
      <c r="H14" s="11" t="s">
        <v>210</v>
      </c>
      <c r="I14" s="79" t="s">
        <v>271</v>
      </c>
      <c r="J14" s="11" t="s">
        <v>210</v>
      </c>
      <c r="K14" s="11" t="s">
        <v>210</v>
      </c>
      <c r="L14" s="6"/>
      <c r="M14" s="11">
        <f t="shared" si="1"/>
        <v>10</v>
      </c>
      <c r="N14" s="11">
        <f t="shared" si="2"/>
        <v>0.1</v>
      </c>
      <c r="O14" s="11">
        <f t="shared" si="3"/>
        <v>10</v>
      </c>
      <c r="P14" s="11">
        <f t="shared" si="4"/>
        <v>10</v>
      </c>
      <c r="Q14" s="6"/>
      <c r="R14" s="7">
        <f t="shared" si="5"/>
        <v>3</v>
      </c>
      <c r="S14" s="7">
        <v>1</v>
      </c>
      <c r="T14" s="7">
        <f t="shared" si="6"/>
        <v>1</v>
      </c>
      <c r="U14" s="7">
        <f t="shared" si="7"/>
        <v>4.4444444444444446</v>
      </c>
      <c r="V14" s="7">
        <v>3</v>
      </c>
      <c r="W14" s="7">
        <v>2</v>
      </c>
      <c r="X14" s="7">
        <v>2</v>
      </c>
      <c r="Y14" s="7">
        <v>2</v>
      </c>
      <c r="Z14" s="7">
        <v>0</v>
      </c>
      <c r="AA14" s="7">
        <f t="shared" si="8"/>
        <v>9</v>
      </c>
      <c r="AB14" s="7">
        <f t="shared" si="9"/>
        <v>6</v>
      </c>
      <c r="AC14" s="5">
        <f t="shared" si="10"/>
        <v>4</v>
      </c>
    </row>
    <row r="15" spans="1:29" x14ac:dyDescent="0.25">
      <c r="A15" s="8">
        <v>10</v>
      </c>
      <c r="B15" s="9" t="s">
        <v>159</v>
      </c>
      <c r="C15" s="18" t="s">
        <v>270</v>
      </c>
      <c r="D15" s="18" t="s">
        <v>270</v>
      </c>
      <c r="E15" s="6" t="s">
        <v>270</v>
      </c>
      <c r="F15" s="6" t="s">
        <v>270</v>
      </c>
      <c r="G15" s="6" t="s">
        <v>270</v>
      </c>
      <c r="H15" s="6" t="s">
        <v>270</v>
      </c>
      <c r="I15" s="79" t="s">
        <v>271</v>
      </c>
      <c r="J15" s="6" t="s">
        <v>270</v>
      </c>
      <c r="K15" s="11" t="s">
        <v>210</v>
      </c>
      <c r="L15" s="6"/>
      <c r="M15" s="11">
        <f t="shared" si="1"/>
        <v>8</v>
      </c>
      <c r="N15" s="11">
        <f t="shared" si="2"/>
        <v>0.1</v>
      </c>
      <c r="O15" s="11">
        <f t="shared" si="3"/>
        <v>8</v>
      </c>
      <c r="P15" s="11">
        <f t="shared" si="4"/>
        <v>10</v>
      </c>
      <c r="Q15" s="6"/>
      <c r="R15" s="7">
        <f t="shared" si="5"/>
        <v>3</v>
      </c>
      <c r="S15" s="7"/>
      <c r="T15" s="7">
        <f t="shared" si="6"/>
        <v>1</v>
      </c>
      <c r="U15" s="7">
        <f t="shared" si="7"/>
        <v>4.4444444444444446</v>
      </c>
      <c r="V15" s="7">
        <v>3</v>
      </c>
      <c r="W15" s="7">
        <v>2</v>
      </c>
      <c r="X15" s="7">
        <v>3</v>
      </c>
      <c r="Y15" s="7">
        <v>1</v>
      </c>
      <c r="Z15" s="7">
        <v>2</v>
      </c>
      <c r="AA15" s="7">
        <f t="shared" si="8"/>
        <v>11</v>
      </c>
      <c r="AB15" s="7">
        <f t="shared" si="9"/>
        <v>7.333333333333333</v>
      </c>
      <c r="AC15" s="5">
        <f t="shared" si="10"/>
        <v>4</v>
      </c>
    </row>
    <row r="16" spans="1:29" x14ac:dyDescent="0.25">
      <c r="A16" s="8">
        <v>11</v>
      </c>
      <c r="B16" s="9" t="s">
        <v>160</v>
      </c>
      <c r="C16" s="11" t="s">
        <v>210</v>
      </c>
      <c r="D16" s="11" t="s">
        <v>210</v>
      </c>
      <c r="E16" s="82" t="s">
        <v>278</v>
      </c>
      <c r="F16" s="11" t="s">
        <v>210</v>
      </c>
      <c r="G16" s="82" t="s">
        <v>278</v>
      </c>
      <c r="H16" s="11" t="s">
        <v>210</v>
      </c>
      <c r="I16" s="79" t="s">
        <v>271</v>
      </c>
      <c r="J16" s="79" t="s">
        <v>271</v>
      </c>
      <c r="K16" s="11" t="s">
        <v>210</v>
      </c>
      <c r="L16" s="11"/>
      <c r="M16" s="11">
        <f t="shared" si="1"/>
        <v>10</v>
      </c>
      <c r="N16" s="11">
        <f t="shared" si="2"/>
        <v>0.1</v>
      </c>
      <c r="O16" s="11">
        <f t="shared" si="3"/>
        <v>0.1</v>
      </c>
      <c r="P16" s="11">
        <f t="shared" si="4"/>
        <v>10</v>
      </c>
      <c r="Q16" s="11"/>
      <c r="R16" s="7">
        <f t="shared" si="5"/>
        <v>3</v>
      </c>
      <c r="S16" s="7">
        <v>1</v>
      </c>
      <c r="T16" s="7">
        <f t="shared" si="6"/>
        <v>1</v>
      </c>
      <c r="U16" s="7">
        <f t="shared" si="7"/>
        <v>2.7777777777777777</v>
      </c>
      <c r="V16" s="7"/>
      <c r="W16" s="7"/>
      <c r="X16" s="7"/>
      <c r="Y16" s="7"/>
      <c r="Z16" s="7"/>
      <c r="AA16" s="7">
        <f t="shared" si="8"/>
        <v>0</v>
      </c>
      <c r="AB16" s="7">
        <f t="shared" si="9"/>
        <v>0</v>
      </c>
      <c r="AC16" s="5">
        <f t="shared" si="10"/>
        <v>3</v>
      </c>
    </row>
    <row r="17" spans="1:29" x14ac:dyDescent="0.25">
      <c r="A17" s="8">
        <v>12</v>
      </c>
      <c r="B17" s="9" t="s">
        <v>161</v>
      </c>
      <c r="C17" s="82" t="s">
        <v>278</v>
      </c>
      <c r="D17" s="11" t="s">
        <v>210</v>
      </c>
      <c r="E17" s="11" t="s">
        <v>210</v>
      </c>
      <c r="F17" s="82" t="s">
        <v>278</v>
      </c>
      <c r="G17" s="82" t="s">
        <v>278</v>
      </c>
      <c r="H17" s="79" t="s">
        <v>271</v>
      </c>
      <c r="I17" s="79" t="s">
        <v>271</v>
      </c>
      <c r="J17" s="79" t="s">
        <v>271</v>
      </c>
      <c r="K17" s="11" t="s">
        <v>210</v>
      </c>
      <c r="L17" s="6"/>
      <c r="M17" s="11">
        <f t="shared" si="1"/>
        <v>0.1</v>
      </c>
      <c r="N17" s="11">
        <f t="shared" si="2"/>
        <v>0.1</v>
      </c>
      <c r="O17" s="11">
        <f t="shared" si="3"/>
        <v>0.1</v>
      </c>
      <c r="P17" s="11">
        <f t="shared" si="4"/>
        <v>10</v>
      </c>
      <c r="Q17" s="6"/>
      <c r="R17" s="7">
        <f t="shared" si="5"/>
        <v>3</v>
      </c>
      <c r="S17" s="7"/>
      <c r="T17" s="7">
        <f t="shared" si="6"/>
        <v>1</v>
      </c>
      <c r="U17" s="7">
        <f t="shared" si="7"/>
        <v>1.6666666666666667</v>
      </c>
      <c r="V17" s="7">
        <v>2</v>
      </c>
      <c r="W17" s="7">
        <v>1</v>
      </c>
      <c r="X17" s="7">
        <v>2</v>
      </c>
      <c r="Y17" s="7">
        <v>2</v>
      </c>
      <c r="Z17" s="7">
        <v>2</v>
      </c>
      <c r="AA17" s="7">
        <f t="shared" si="8"/>
        <v>9</v>
      </c>
      <c r="AB17" s="7">
        <f t="shared" si="9"/>
        <v>6</v>
      </c>
      <c r="AC17" s="5">
        <f t="shared" si="10"/>
        <v>2</v>
      </c>
    </row>
    <row r="18" spans="1:29" x14ac:dyDescent="0.25">
      <c r="A18" s="8">
        <v>13</v>
      </c>
      <c r="B18" s="9" t="s">
        <v>162</v>
      </c>
      <c r="C18" s="82" t="s">
        <v>278</v>
      </c>
      <c r="D18" s="82" t="s">
        <v>278</v>
      </c>
      <c r="E18" s="82" t="s">
        <v>278</v>
      </c>
      <c r="F18" s="82" t="s">
        <v>278</v>
      </c>
      <c r="G18" s="82" t="s">
        <v>278</v>
      </c>
      <c r="H18" s="79" t="s">
        <v>271</v>
      </c>
      <c r="I18" s="79" t="s">
        <v>271</v>
      </c>
      <c r="J18" s="79" t="s">
        <v>271</v>
      </c>
      <c r="K18" s="79" t="s">
        <v>271</v>
      </c>
      <c r="L18" s="6"/>
      <c r="M18" s="11">
        <f t="shared" si="1"/>
        <v>0.1</v>
      </c>
      <c r="N18" s="11">
        <f t="shared" si="2"/>
        <v>0.1</v>
      </c>
      <c r="O18" s="11">
        <f t="shared" si="3"/>
        <v>0.1</v>
      </c>
      <c r="P18" s="11">
        <f t="shared" si="4"/>
        <v>0.1</v>
      </c>
      <c r="Q18" s="6"/>
      <c r="R18" s="7">
        <f t="shared" si="5"/>
        <v>0</v>
      </c>
      <c r="S18" s="7"/>
      <c r="T18" s="7">
        <f t="shared" si="6"/>
        <v>0</v>
      </c>
      <c r="U18" s="7">
        <f t="shared" si="7"/>
        <v>0</v>
      </c>
      <c r="V18" s="7"/>
      <c r="W18" s="7"/>
      <c r="X18" s="7"/>
      <c r="Y18" s="7"/>
      <c r="Z18" s="7"/>
      <c r="AA18" s="7">
        <f t="shared" si="8"/>
        <v>0</v>
      </c>
      <c r="AB18" s="7">
        <f t="shared" si="9"/>
        <v>0</v>
      </c>
      <c r="AC18" s="5">
        <f t="shared" si="10"/>
        <v>0</v>
      </c>
    </row>
    <row r="19" spans="1:29" x14ac:dyDescent="0.25">
      <c r="A19" s="8">
        <v>14</v>
      </c>
      <c r="B19" s="9" t="s">
        <v>163</v>
      </c>
      <c r="C19" s="18" t="s">
        <v>270</v>
      </c>
      <c r="D19" s="18" t="s">
        <v>270</v>
      </c>
      <c r="E19" s="18" t="s">
        <v>270</v>
      </c>
      <c r="F19" s="18" t="s">
        <v>270</v>
      </c>
      <c r="G19" s="18" t="s">
        <v>270</v>
      </c>
      <c r="H19" s="11" t="s">
        <v>210</v>
      </c>
      <c r="I19" s="79" t="s">
        <v>271</v>
      </c>
      <c r="J19" s="79" t="s">
        <v>271</v>
      </c>
      <c r="K19" s="79" t="s">
        <v>271</v>
      </c>
      <c r="L19" s="6"/>
      <c r="M19" s="11">
        <f t="shared" si="1"/>
        <v>10</v>
      </c>
      <c r="N19" s="11">
        <f t="shared" si="2"/>
        <v>0.1</v>
      </c>
      <c r="O19" s="11">
        <f t="shared" si="3"/>
        <v>0.1</v>
      </c>
      <c r="P19" s="11">
        <f t="shared" si="4"/>
        <v>0.1</v>
      </c>
      <c r="Q19" s="6"/>
      <c r="R19" s="7">
        <f t="shared" si="5"/>
        <v>3</v>
      </c>
      <c r="S19" s="7"/>
      <c r="T19" s="7">
        <f t="shared" si="6"/>
        <v>1</v>
      </c>
      <c r="U19" s="7">
        <f t="shared" si="7"/>
        <v>3.3333333333333335</v>
      </c>
      <c r="V19" s="7"/>
      <c r="W19" s="7"/>
      <c r="X19" s="7"/>
      <c r="Y19" s="7"/>
      <c r="Z19" s="7"/>
      <c r="AA19" s="7">
        <f t="shared" si="8"/>
        <v>0</v>
      </c>
      <c r="AB19" s="7">
        <f t="shared" si="9"/>
        <v>0</v>
      </c>
      <c r="AC19" s="5">
        <f t="shared" si="10"/>
        <v>3</v>
      </c>
    </row>
    <row r="20" spans="1:29" x14ac:dyDescent="0.25">
      <c r="A20" s="8">
        <v>15</v>
      </c>
      <c r="B20" s="9" t="s">
        <v>164</v>
      </c>
      <c r="C20" s="82" t="s">
        <v>278</v>
      </c>
      <c r="D20" s="82" t="s">
        <v>278</v>
      </c>
      <c r="E20" s="82" t="s">
        <v>278</v>
      </c>
      <c r="F20" s="82" t="s">
        <v>278</v>
      </c>
      <c r="G20" s="82" t="s">
        <v>278</v>
      </c>
      <c r="H20" s="11" t="s">
        <v>210</v>
      </c>
      <c r="I20" s="11" t="s">
        <v>210</v>
      </c>
      <c r="J20" s="11" t="s">
        <v>210</v>
      </c>
      <c r="K20" s="11" t="s">
        <v>210</v>
      </c>
      <c r="L20" s="6"/>
      <c r="M20" s="11">
        <f t="shared" si="1"/>
        <v>10</v>
      </c>
      <c r="N20" s="11">
        <f t="shared" si="2"/>
        <v>10</v>
      </c>
      <c r="O20" s="11">
        <f t="shared" si="3"/>
        <v>10</v>
      </c>
      <c r="P20" s="11">
        <f t="shared" si="4"/>
        <v>10</v>
      </c>
      <c r="Q20" s="6"/>
      <c r="R20" s="7">
        <f t="shared" si="5"/>
        <v>3</v>
      </c>
      <c r="S20" s="7">
        <v>0.5</v>
      </c>
      <c r="T20" s="7">
        <f t="shared" si="6"/>
        <v>1</v>
      </c>
      <c r="U20" s="7">
        <f t="shared" si="7"/>
        <v>2.2222222222222223</v>
      </c>
      <c r="V20" s="7"/>
      <c r="W20" s="7"/>
      <c r="X20" s="7"/>
      <c r="Y20" s="7"/>
      <c r="Z20" s="7"/>
      <c r="AA20" s="7">
        <f t="shared" si="8"/>
        <v>0</v>
      </c>
      <c r="AB20" s="7">
        <f t="shared" si="9"/>
        <v>0</v>
      </c>
      <c r="AC20" s="5">
        <f t="shared" si="10"/>
        <v>2</v>
      </c>
    </row>
    <row r="21" spans="1:29" x14ac:dyDescent="0.25">
      <c r="A21" s="8">
        <v>16</v>
      </c>
      <c r="B21" s="9" t="s">
        <v>165</v>
      </c>
      <c r="C21" s="11" t="s">
        <v>210</v>
      </c>
      <c r="D21" s="11" t="s">
        <v>210</v>
      </c>
      <c r="E21" s="11" t="s">
        <v>210</v>
      </c>
      <c r="F21" s="11" t="s">
        <v>210</v>
      </c>
      <c r="G21" s="11" t="s">
        <v>210</v>
      </c>
      <c r="H21" s="11" t="s">
        <v>210</v>
      </c>
      <c r="I21" s="11" t="s">
        <v>210</v>
      </c>
      <c r="J21" s="11" t="s">
        <v>210</v>
      </c>
      <c r="K21" s="11" t="s">
        <v>210</v>
      </c>
      <c r="L21" s="11"/>
      <c r="M21" s="11">
        <f t="shared" si="1"/>
        <v>10</v>
      </c>
      <c r="N21" s="11">
        <f t="shared" si="2"/>
        <v>10</v>
      </c>
      <c r="O21" s="11">
        <f t="shared" si="3"/>
        <v>10</v>
      </c>
      <c r="P21" s="11">
        <f t="shared" si="4"/>
        <v>10</v>
      </c>
      <c r="Q21" s="11"/>
      <c r="R21" s="7">
        <f t="shared" si="5"/>
        <v>3</v>
      </c>
      <c r="S21" s="7">
        <v>1</v>
      </c>
      <c r="T21" s="7">
        <f t="shared" si="6"/>
        <v>1</v>
      </c>
      <c r="U21" s="7">
        <f t="shared" si="7"/>
        <v>5</v>
      </c>
      <c r="V21" s="7">
        <v>3</v>
      </c>
      <c r="W21" s="7">
        <v>3</v>
      </c>
      <c r="X21" s="7">
        <v>3</v>
      </c>
      <c r="Y21" s="7">
        <v>3</v>
      </c>
      <c r="Z21" s="7">
        <v>3</v>
      </c>
      <c r="AA21" s="7">
        <f t="shared" si="8"/>
        <v>15</v>
      </c>
      <c r="AB21" s="7">
        <f t="shared" si="9"/>
        <v>10</v>
      </c>
      <c r="AC21" s="5">
        <f t="shared" si="10"/>
        <v>5</v>
      </c>
    </row>
    <row r="22" spans="1:29" x14ac:dyDescent="0.25">
      <c r="A22" s="8">
        <v>17</v>
      </c>
      <c r="B22" s="9" t="s">
        <v>166</v>
      </c>
      <c r="C22" s="11" t="s">
        <v>210</v>
      </c>
      <c r="D22" s="11" t="s">
        <v>210</v>
      </c>
      <c r="E22" s="11" t="s">
        <v>210</v>
      </c>
      <c r="F22" s="11" t="s">
        <v>210</v>
      </c>
      <c r="G22" s="11" t="s">
        <v>210</v>
      </c>
      <c r="H22" s="79" t="s">
        <v>271</v>
      </c>
      <c r="I22" s="79" t="s">
        <v>271</v>
      </c>
      <c r="J22" s="11" t="s">
        <v>210</v>
      </c>
      <c r="K22" s="11" t="s">
        <v>210</v>
      </c>
      <c r="L22" s="11"/>
      <c r="M22" s="11">
        <f t="shared" si="1"/>
        <v>0.1</v>
      </c>
      <c r="N22" s="11">
        <f t="shared" si="2"/>
        <v>0.1</v>
      </c>
      <c r="O22" s="11">
        <f t="shared" si="3"/>
        <v>10</v>
      </c>
      <c r="P22" s="11">
        <f t="shared" si="4"/>
        <v>10</v>
      </c>
      <c r="Q22" s="11"/>
      <c r="R22" s="7">
        <f t="shared" si="5"/>
        <v>3</v>
      </c>
      <c r="S22" s="11">
        <v>0.75</v>
      </c>
      <c r="T22" s="7">
        <f t="shared" si="6"/>
        <v>1</v>
      </c>
      <c r="U22" s="7">
        <f t="shared" si="7"/>
        <v>3.8888888888888888</v>
      </c>
      <c r="V22" s="7">
        <v>3</v>
      </c>
      <c r="W22" s="7">
        <v>3</v>
      </c>
      <c r="X22" s="7">
        <v>3</v>
      </c>
      <c r="Y22" s="7">
        <v>3</v>
      </c>
      <c r="Z22" s="7">
        <v>3</v>
      </c>
      <c r="AA22" s="7">
        <f t="shared" si="8"/>
        <v>15</v>
      </c>
      <c r="AB22" s="7">
        <f t="shared" si="9"/>
        <v>10</v>
      </c>
      <c r="AC22" s="5">
        <f t="shared" si="10"/>
        <v>4</v>
      </c>
    </row>
    <row r="23" spans="1:29" x14ac:dyDescent="0.25">
      <c r="A23" s="8">
        <v>18</v>
      </c>
      <c r="B23" s="9" t="s">
        <v>167</v>
      </c>
      <c r="C23" s="82" t="s">
        <v>278</v>
      </c>
      <c r="D23" s="82" t="s">
        <v>278</v>
      </c>
      <c r="E23" s="82" t="s">
        <v>278</v>
      </c>
      <c r="F23" s="82" t="s">
        <v>278</v>
      </c>
      <c r="G23" s="82" t="s">
        <v>278</v>
      </c>
      <c r="H23" s="79" t="s">
        <v>271</v>
      </c>
      <c r="I23" s="79" t="s">
        <v>271</v>
      </c>
      <c r="J23" s="79" t="s">
        <v>271</v>
      </c>
      <c r="K23" s="79" t="s">
        <v>271</v>
      </c>
      <c r="L23" s="7"/>
      <c r="M23" s="11">
        <f t="shared" si="1"/>
        <v>0.1</v>
      </c>
      <c r="N23" s="11">
        <f t="shared" si="2"/>
        <v>0.1</v>
      </c>
      <c r="O23" s="11">
        <f t="shared" si="3"/>
        <v>0.1</v>
      </c>
      <c r="P23" s="11">
        <f t="shared" si="4"/>
        <v>0.1</v>
      </c>
      <c r="Q23" s="7"/>
      <c r="R23" s="7">
        <f t="shared" si="5"/>
        <v>0</v>
      </c>
      <c r="S23" s="7"/>
      <c r="T23" s="7">
        <f t="shared" si="6"/>
        <v>0</v>
      </c>
      <c r="U23" s="7">
        <f t="shared" si="7"/>
        <v>0</v>
      </c>
      <c r="V23" s="7"/>
      <c r="W23" s="7"/>
      <c r="X23" s="7"/>
      <c r="Y23" s="7"/>
      <c r="Z23" s="7"/>
      <c r="AA23" s="7">
        <f t="shared" si="8"/>
        <v>0</v>
      </c>
      <c r="AB23" s="7">
        <f t="shared" si="9"/>
        <v>0</v>
      </c>
      <c r="AC23" s="5">
        <f t="shared" si="10"/>
        <v>0</v>
      </c>
    </row>
    <row r="24" spans="1:29" x14ac:dyDescent="0.25">
      <c r="A24" s="8">
        <v>19</v>
      </c>
      <c r="B24" s="9" t="s">
        <v>168</v>
      </c>
      <c r="C24" s="11" t="s">
        <v>210</v>
      </c>
      <c r="D24" s="11" t="s">
        <v>210</v>
      </c>
      <c r="E24" s="11" t="s">
        <v>210</v>
      </c>
      <c r="F24" s="82" t="s">
        <v>278</v>
      </c>
      <c r="G24" s="82" t="s">
        <v>278</v>
      </c>
      <c r="H24" s="79" t="s">
        <v>271</v>
      </c>
      <c r="I24" s="79" t="s">
        <v>271</v>
      </c>
      <c r="J24" s="79" t="s">
        <v>271</v>
      </c>
      <c r="K24" s="11" t="s">
        <v>210</v>
      </c>
      <c r="L24" s="7"/>
      <c r="M24" s="11">
        <f t="shared" si="1"/>
        <v>0.1</v>
      </c>
      <c r="N24" s="11">
        <f t="shared" si="2"/>
        <v>0.1</v>
      </c>
      <c r="O24" s="11">
        <f t="shared" si="3"/>
        <v>0.1</v>
      </c>
      <c r="P24" s="11">
        <f t="shared" si="4"/>
        <v>10</v>
      </c>
      <c r="Q24" s="7"/>
      <c r="R24" s="7">
        <f t="shared" si="5"/>
        <v>3</v>
      </c>
      <c r="S24" s="7"/>
      <c r="T24" s="7">
        <f t="shared" si="6"/>
        <v>1</v>
      </c>
      <c r="U24" s="7">
        <f t="shared" si="7"/>
        <v>2.2222222222222223</v>
      </c>
      <c r="V24" s="7"/>
      <c r="W24" s="7"/>
      <c r="X24" s="7"/>
      <c r="Y24" s="7"/>
      <c r="Z24" s="7"/>
      <c r="AA24" s="7">
        <f t="shared" si="8"/>
        <v>0</v>
      </c>
      <c r="AB24" s="7">
        <f t="shared" si="9"/>
        <v>0</v>
      </c>
      <c r="AC24" s="5">
        <f t="shared" si="10"/>
        <v>2</v>
      </c>
    </row>
    <row r="25" spans="1:29" x14ac:dyDescent="0.25">
      <c r="A25" s="8">
        <v>20</v>
      </c>
      <c r="B25" s="9" t="s">
        <v>169</v>
      </c>
      <c r="C25" s="82" t="s">
        <v>278</v>
      </c>
      <c r="D25" s="82" t="s">
        <v>278</v>
      </c>
      <c r="E25" s="82" t="s">
        <v>278</v>
      </c>
      <c r="F25" s="82" t="s">
        <v>278</v>
      </c>
      <c r="G25" s="82" t="s">
        <v>278</v>
      </c>
      <c r="H25" s="79" t="s">
        <v>271</v>
      </c>
      <c r="I25" s="79" t="s">
        <v>271</v>
      </c>
      <c r="J25" s="79" t="s">
        <v>271</v>
      </c>
      <c r="K25" s="79" t="s">
        <v>271</v>
      </c>
      <c r="L25" s="7"/>
      <c r="M25" s="11">
        <f t="shared" si="1"/>
        <v>0.1</v>
      </c>
      <c r="N25" s="11">
        <f t="shared" si="2"/>
        <v>0.1</v>
      </c>
      <c r="O25" s="11">
        <f t="shared" si="3"/>
        <v>0.1</v>
      </c>
      <c r="P25" s="11">
        <f t="shared" si="4"/>
        <v>0.1</v>
      </c>
      <c r="Q25" s="7"/>
      <c r="R25" s="7">
        <f t="shared" si="5"/>
        <v>0</v>
      </c>
      <c r="S25" s="7"/>
      <c r="T25" s="7">
        <f t="shared" si="6"/>
        <v>0</v>
      </c>
      <c r="U25" s="7">
        <f t="shared" si="7"/>
        <v>0</v>
      </c>
      <c r="V25" s="7"/>
      <c r="W25" s="7"/>
      <c r="X25" s="7"/>
      <c r="Y25" s="7"/>
      <c r="Z25" s="7"/>
      <c r="AA25" s="7">
        <f t="shared" si="8"/>
        <v>0</v>
      </c>
      <c r="AB25" s="7">
        <f t="shared" si="9"/>
        <v>0</v>
      </c>
      <c r="AC25" s="5">
        <f t="shared" si="10"/>
        <v>0</v>
      </c>
    </row>
    <row r="26" spans="1:29" x14ac:dyDescent="0.25">
      <c r="A26" s="8">
        <v>21</v>
      </c>
      <c r="B26" s="9" t="s">
        <v>170</v>
      </c>
      <c r="C26" s="82" t="s">
        <v>278</v>
      </c>
      <c r="D26" s="82" t="s">
        <v>278</v>
      </c>
      <c r="E26" s="82" t="s">
        <v>278</v>
      </c>
      <c r="F26" s="82" t="s">
        <v>278</v>
      </c>
      <c r="G26" s="82" t="s">
        <v>278</v>
      </c>
      <c r="H26" s="79" t="s">
        <v>271</v>
      </c>
      <c r="I26" s="79" t="s">
        <v>271</v>
      </c>
      <c r="J26" s="79" t="s">
        <v>271</v>
      </c>
      <c r="K26" s="79" t="s">
        <v>271</v>
      </c>
      <c r="L26" s="7"/>
      <c r="M26" s="11">
        <f t="shared" si="1"/>
        <v>0.1</v>
      </c>
      <c r="N26" s="11">
        <f t="shared" si="2"/>
        <v>0.1</v>
      </c>
      <c r="O26" s="11">
        <f t="shared" si="3"/>
        <v>0.1</v>
      </c>
      <c r="P26" s="11">
        <f t="shared" si="4"/>
        <v>0.1</v>
      </c>
      <c r="Q26" s="7"/>
      <c r="R26" s="7">
        <f t="shared" si="5"/>
        <v>0</v>
      </c>
      <c r="S26" s="7"/>
      <c r="T26" s="7">
        <f t="shared" si="6"/>
        <v>0</v>
      </c>
      <c r="U26" s="7">
        <f t="shared" si="7"/>
        <v>0</v>
      </c>
      <c r="V26" s="7"/>
      <c r="W26" s="7"/>
      <c r="X26" s="7"/>
      <c r="Y26" s="7"/>
      <c r="Z26" s="7"/>
      <c r="AA26" s="7">
        <f t="shared" si="8"/>
        <v>0</v>
      </c>
      <c r="AB26" s="7">
        <f t="shared" si="9"/>
        <v>0</v>
      </c>
      <c r="AC26" s="5">
        <f t="shared" si="10"/>
        <v>0</v>
      </c>
    </row>
    <row r="27" spans="1:29" x14ac:dyDescent="0.25">
      <c r="A27" s="8">
        <v>22</v>
      </c>
      <c r="B27" s="9" t="s">
        <v>171</v>
      </c>
      <c r="C27" s="11" t="s">
        <v>210</v>
      </c>
      <c r="D27" s="11" t="s">
        <v>210</v>
      </c>
      <c r="E27" s="82" t="s">
        <v>278</v>
      </c>
      <c r="F27" s="82" t="s">
        <v>278</v>
      </c>
      <c r="G27" s="82" t="s">
        <v>278</v>
      </c>
      <c r="H27" s="11" t="s">
        <v>210</v>
      </c>
      <c r="I27" s="11" t="s">
        <v>210</v>
      </c>
      <c r="J27" s="11" t="s">
        <v>210</v>
      </c>
      <c r="K27" s="11" t="s">
        <v>210</v>
      </c>
      <c r="L27" s="7"/>
      <c r="M27" s="11">
        <f t="shared" si="1"/>
        <v>10</v>
      </c>
      <c r="N27" s="11">
        <f t="shared" si="2"/>
        <v>10</v>
      </c>
      <c r="O27" s="11">
        <f t="shared" si="3"/>
        <v>10</v>
      </c>
      <c r="P27" s="11">
        <f t="shared" si="4"/>
        <v>10</v>
      </c>
      <c r="Q27" s="7"/>
      <c r="R27" s="7">
        <f t="shared" si="5"/>
        <v>3</v>
      </c>
      <c r="S27" s="7">
        <v>1</v>
      </c>
      <c r="T27" s="7">
        <f t="shared" si="6"/>
        <v>1</v>
      </c>
      <c r="U27" s="7">
        <f t="shared" si="7"/>
        <v>3.3333333333333335</v>
      </c>
      <c r="V27" s="7">
        <v>3</v>
      </c>
      <c r="W27" s="7">
        <v>3</v>
      </c>
      <c r="X27" s="7">
        <v>3</v>
      </c>
      <c r="Y27" s="7">
        <v>3</v>
      </c>
      <c r="Z27" s="7">
        <v>3</v>
      </c>
      <c r="AA27" s="7">
        <f t="shared" si="8"/>
        <v>15</v>
      </c>
      <c r="AB27" s="7">
        <f t="shared" si="9"/>
        <v>10</v>
      </c>
      <c r="AC27" s="5">
        <f t="shared" si="10"/>
        <v>3</v>
      </c>
    </row>
    <row r="28" spans="1:29" x14ac:dyDescent="0.25">
      <c r="A28" s="8">
        <v>23</v>
      </c>
      <c r="B28" s="9" t="s">
        <v>211</v>
      </c>
      <c r="C28" s="82" t="s">
        <v>278</v>
      </c>
      <c r="D28" s="82" t="s">
        <v>278</v>
      </c>
      <c r="E28" s="11" t="s">
        <v>210</v>
      </c>
      <c r="F28" s="82" t="s">
        <v>278</v>
      </c>
      <c r="G28" s="82" t="s">
        <v>278</v>
      </c>
      <c r="H28" s="79" t="s">
        <v>271</v>
      </c>
      <c r="I28" s="79" t="s">
        <v>271</v>
      </c>
      <c r="J28" s="79" t="s">
        <v>271</v>
      </c>
      <c r="K28" s="79" t="s">
        <v>271</v>
      </c>
      <c r="L28" s="7"/>
      <c r="M28" s="11">
        <f t="shared" si="1"/>
        <v>0.1</v>
      </c>
      <c r="N28" s="11">
        <f t="shared" si="2"/>
        <v>0.1</v>
      </c>
      <c r="O28" s="11">
        <f t="shared" si="3"/>
        <v>0.1</v>
      </c>
      <c r="P28" s="11">
        <f t="shared" si="4"/>
        <v>0.1</v>
      </c>
      <c r="Q28" s="7"/>
      <c r="R28" s="7">
        <f t="shared" si="5"/>
        <v>3</v>
      </c>
      <c r="S28" s="7"/>
      <c r="T28" s="7">
        <f t="shared" si="6"/>
        <v>1</v>
      </c>
      <c r="U28" s="7">
        <f t="shared" si="7"/>
        <v>0.55555555555555558</v>
      </c>
      <c r="V28" s="7"/>
      <c r="W28" s="7"/>
      <c r="X28" s="7"/>
      <c r="Y28" s="7"/>
      <c r="Z28" s="7"/>
      <c r="AA28" s="7">
        <f t="shared" si="8"/>
        <v>0</v>
      </c>
      <c r="AB28" s="7">
        <f t="shared" si="9"/>
        <v>0</v>
      </c>
      <c r="AC28" s="5">
        <f t="shared" si="10"/>
        <v>1</v>
      </c>
    </row>
    <row r="29" spans="1:29" x14ac:dyDescent="0.25">
      <c r="A29" s="8">
        <v>24</v>
      </c>
      <c r="B29" s="9" t="s">
        <v>172</v>
      </c>
      <c r="C29" s="7" t="s">
        <v>270</v>
      </c>
      <c r="D29" s="7" t="s">
        <v>270</v>
      </c>
      <c r="E29" s="82" t="s">
        <v>278</v>
      </c>
      <c r="F29" s="7" t="s">
        <v>270</v>
      </c>
      <c r="G29" s="82" t="s">
        <v>278</v>
      </c>
      <c r="H29" s="11" t="s">
        <v>270</v>
      </c>
      <c r="I29" s="11" t="s">
        <v>210</v>
      </c>
      <c r="J29" s="79" t="s">
        <v>271</v>
      </c>
      <c r="K29" s="79" t="s">
        <v>271</v>
      </c>
      <c r="L29" s="7"/>
      <c r="M29" s="11">
        <f t="shared" si="1"/>
        <v>8</v>
      </c>
      <c r="N29" s="11">
        <f t="shared" si="2"/>
        <v>10</v>
      </c>
      <c r="O29" s="11">
        <f t="shared" si="3"/>
        <v>0.1</v>
      </c>
      <c r="P29" s="11">
        <f t="shared" si="4"/>
        <v>0.1</v>
      </c>
      <c r="Q29" s="7"/>
      <c r="R29" s="7">
        <f t="shared" si="5"/>
        <v>3</v>
      </c>
      <c r="S29" s="7"/>
      <c r="T29" s="7">
        <f t="shared" si="6"/>
        <v>1</v>
      </c>
      <c r="U29" s="7">
        <f t="shared" si="7"/>
        <v>2.7777777777777777</v>
      </c>
      <c r="V29" s="7"/>
      <c r="W29" s="7"/>
      <c r="X29" s="7"/>
      <c r="Y29" s="7"/>
      <c r="Z29" s="7"/>
      <c r="AA29" s="7">
        <f t="shared" si="8"/>
        <v>0</v>
      </c>
      <c r="AB29" s="7">
        <f t="shared" si="9"/>
        <v>0</v>
      </c>
      <c r="AC29" s="5">
        <f t="shared" si="10"/>
        <v>3</v>
      </c>
    </row>
    <row r="30" spans="1:29" x14ac:dyDescent="0.25">
      <c r="A30" s="8">
        <v>25</v>
      </c>
      <c r="B30" s="9" t="s">
        <v>173</v>
      </c>
      <c r="C30" s="11" t="s">
        <v>210</v>
      </c>
      <c r="D30" s="11" t="s">
        <v>210</v>
      </c>
      <c r="E30" s="11" t="s">
        <v>210</v>
      </c>
      <c r="F30" s="11" t="s">
        <v>210</v>
      </c>
      <c r="G30" s="11" t="s">
        <v>210</v>
      </c>
      <c r="H30" s="11" t="s">
        <v>210</v>
      </c>
      <c r="I30" s="11" t="s">
        <v>210</v>
      </c>
      <c r="J30" s="11" t="s">
        <v>210</v>
      </c>
      <c r="K30" s="11" t="s">
        <v>210</v>
      </c>
      <c r="L30" s="11"/>
      <c r="M30" s="11">
        <f t="shared" si="1"/>
        <v>10</v>
      </c>
      <c r="N30" s="11">
        <f t="shared" si="2"/>
        <v>10</v>
      </c>
      <c r="O30" s="11">
        <f t="shared" si="3"/>
        <v>10</v>
      </c>
      <c r="P30" s="11">
        <f t="shared" si="4"/>
        <v>10</v>
      </c>
      <c r="Q30" s="11"/>
      <c r="R30" s="7">
        <f t="shared" si="5"/>
        <v>3</v>
      </c>
      <c r="S30" s="7"/>
      <c r="T30" s="7">
        <f t="shared" si="6"/>
        <v>1</v>
      </c>
      <c r="U30" s="7">
        <f t="shared" si="7"/>
        <v>5</v>
      </c>
      <c r="V30" s="7">
        <v>3</v>
      </c>
      <c r="W30" s="7">
        <v>3</v>
      </c>
      <c r="X30" s="7">
        <v>3</v>
      </c>
      <c r="Y30" s="7">
        <v>3</v>
      </c>
      <c r="Z30" s="7">
        <v>3</v>
      </c>
      <c r="AA30" s="7">
        <f t="shared" si="8"/>
        <v>15</v>
      </c>
      <c r="AB30" s="7">
        <f t="shared" si="9"/>
        <v>10</v>
      </c>
      <c r="AC30" s="5">
        <f t="shared" si="10"/>
        <v>5</v>
      </c>
    </row>
    <row r="31" spans="1:29" x14ac:dyDescent="0.25">
      <c r="A31" s="8">
        <v>26</v>
      </c>
      <c r="B31" s="9" t="s">
        <v>174</v>
      </c>
      <c r="C31" s="11" t="s">
        <v>210</v>
      </c>
      <c r="D31" s="11" t="s">
        <v>210</v>
      </c>
      <c r="E31" s="11" t="s">
        <v>210</v>
      </c>
      <c r="F31" s="11" t="s">
        <v>210</v>
      </c>
      <c r="G31" s="11" t="s">
        <v>210</v>
      </c>
      <c r="H31" s="11" t="s">
        <v>270</v>
      </c>
      <c r="I31" s="11" t="s">
        <v>270</v>
      </c>
      <c r="J31" s="79" t="s">
        <v>271</v>
      </c>
      <c r="K31" s="79" t="s">
        <v>271</v>
      </c>
      <c r="L31" s="11"/>
      <c r="M31" s="11">
        <f t="shared" si="1"/>
        <v>8</v>
      </c>
      <c r="N31" s="11">
        <f t="shared" si="2"/>
        <v>8</v>
      </c>
      <c r="O31" s="11">
        <f t="shared" si="3"/>
        <v>0.1</v>
      </c>
      <c r="P31" s="11">
        <f t="shared" si="4"/>
        <v>0.1</v>
      </c>
      <c r="Q31" s="11"/>
      <c r="R31" s="7">
        <f t="shared" si="5"/>
        <v>3</v>
      </c>
      <c r="S31" s="7">
        <v>0.75</v>
      </c>
      <c r="T31" s="7">
        <f t="shared" si="6"/>
        <v>1</v>
      </c>
      <c r="U31" s="7">
        <f t="shared" si="7"/>
        <v>3.8888888888888888</v>
      </c>
      <c r="V31" s="7"/>
      <c r="W31" s="7"/>
      <c r="X31" s="7"/>
      <c r="Y31" s="7"/>
      <c r="Z31" s="7"/>
      <c r="AA31" s="7">
        <f t="shared" si="8"/>
        <v>0</v>
      </c>
      <c r="AB31" s="7">
        <f t="shared" si="9"/>
        <v>0</v>
      </c>
      <c r="AC31" s="5">
        <f t="shared" si="10"/>
        <v>4</v>
      </c>
    </row>
    <row r="32" spans="1:29" x14ac:dyDescent="0.25">
      <c r="A32" s="8">
        <v>27</v>
      </c>
      <c r="B32" s="9" t="s">
        <v>175</v>
      </c>
      <c r="C32" s="11" t="s">
        <v>210</v>
      </c>
      <c r="D32" s="11" t="s">
        <v>210</v>
      </c>
      <c r="E32" s="11" t="s">
        <v>210</v>
      </c>
      <c r="F32" s="11" t="s">
        <v>210</v>
      </c>
      <c r="G32" s="11" t="s">
        <v>210</v>
      </c>
      <c r="H32" s="11" t="s">
        <v>210</v>
      </c>
      <c r="I32" s="11" t="s">
        <v>210</v>
      </c>
      <c r="J32" s="11" t="s">
        <v>210</v>
      </c>
      <c r="K32" s="11" t="s">
        <v>210</v>
      </c>
      <c r="L32" s="11"/>
      <c r="M32" s="11">
        <f t="shared" si="1"/>
        <v>10</v>
      </c>
      <c r="N32" s="11">
        <f t="shared" si="2"/>
        <v>10</v>
      </c>
      <c r="O32" s="11">
        <f t="shared" si="3"/>
        <v>10</v>
      </c>
      <c r="P32" s="11">
        <f t="shared" si="4"/>
        <v>10</v>
      </c>
      <c r="Q32" s="11"/>
      <c r="R32" s="7">
        <f t="shared" si="5"/>
        <v>3</v>
      </c>
      <c r="S32" s="7">
        <v>1</v>
      </c>
      <c r="T32" s="7">
        <f t="shared" si="6"/>
        <v>1</v>
      </c>
      <c r="U32" s="7">
        <f t="shared" si="7"/>
        <v>5</v>
      </c>
      <c r="V32" s="7">
        <v>3</v>
      </c>
      <c r="W32" s="7">
        <v>3</v>
      </c>
      <c r="X32" s="7">
        <v>3</v>
      </c>
      <c r="Y32" s="7">
        <v>3</v>
      </c>
      <c r="Z32" s="7">
        <v>3</v>
      </c>
      <c r="AA32" s="7">
        <f t="shared" si="8"/>
        <v>15</v>
      </c>
      <c r="AB32" s="7">
        <f t="shared" si="9"/>
        <v>10</v>
      </c>
      <c r="AC32" s="5">
        <f t="shared" si="10"/>
        <v>5</v>
      </c>
    </row>
    <row r="33" spans="1:29" x14ac:dyDescent="0.25">
      <c r="A33" s="8">
        <v>28</v>
      </c>
      <c r="B33" s="9" t="s">
        <v>176</v>
      </c>
      <c r="C33" s="11" t="s">
        <v>210</v>
      </c>
      <c r="D33" s="11" t="s">
        <v>210</v>
      </c>
      <c r="E33" s="11" t="s">
        <v>210</v>
      </c>
      <c r="F33" s="11" t="s">
        <v>210</v>
      </c>
      <c r="G33" s="11" t="s">
        <v>210</v>
      </c>
      <c r="H33" s="11" t="s">
        <v>210</v>
      </c>
      <c r="I33" s="11" t="s">
        <v>210</v>
      </c>
      <c r="J33" s="11" t="s">
        <v>210</v>
      </c>
      <c r="K33" s="11" t="s">
        <v>210</v>
      </c>
      <c r="L33" s="11"/>
      <c r="M33" s="11">
        <f t="shared" si="1"/>
        <v>10</v>
      </c>
      <c r="N33" s="11">
        <f t="shared" si="2"/>
        <v>10</v>
      </c>
      <c r="O33" s="11">
        <f t="shared" si="3"/>
        <v>10</v>
      </c>
      <c r="P33" s="11">
        <f t="shared" si="4"/>
        <v>10</v>
      </c>
      <c r="Q33" s="11"/>
      <c r="R33" s="7">
        <f t="shared" si="5"/>
        <v>3</v>
      </c>
      <c r="S33" s="7">
        <v>1</v>
      </c>
      <c r="T33" s="7">
        <f t="shared" si="6"/>
        <v>1</v>
      </c>
      <c r="U33" s="7">
        <f t="shared" si="7"/>
        <v>5</v>
      </c>
      <c r="V33" s="7">
        <v>3</v>
      </c>
      <c r="W33" s="7">
        <v>3</v>
      </c>
      <c r="X33" s="7">
        <v>3</v>
      </c>
      <c r="Y33" s="7">
        <v>3</v>
      </c>
      <c r="Z33" s="7">
        <v>3</v>
      </c>
      <c r="AA33" s="7">
        <f t="shared" si="8"/>
        <v>15</v>
      </c>
      <c r="AB33" s="7">
        <f t="shared" si="9"/>
        <v>10</v>
      </c>
      <c r="AC33" s="5">
        <f t="shared" si="10"/>
        <v>5</v>
      </c>
    </row>
  </sheetData>
  <mergeCells count="8">
    <mergeCell ref="V4:Z4"/>
    <mergeCell ref="M4:Q4"/>
    <mergeCell ref="R4:U4"/>
    <mergeCell ref="A1:L1"/>
    <mergeCell ref="A4:A5"/>
    <mergeCell ref="B4:B5"/>
    <mergeCell ref="H4:L4"/>
    <mergeCell ref="C4:G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678F0-FE98-413B-84A5-DE6FA27EBA90}">
  <dimension ref="A1:AC34"/>
  <sheetViews>
    <sheetView topLeftCell="B5" workbookViewId="0">
      <selection activeCell="R6" sqref="R6"/>
    </sheetView>
  </sheetViews>
  <sheetFormatPr baseColWidth="10" defaultColWidth="9.140625" defaultRowHeight="15" x14ac:dyDescent="0.25"/>
  <cols>
    <col min="1" max="1" width="4.42578125" style="5" customWidth="1"/>
    <col min="2" max="2" width="37.5703125" style="5" customWidth="1"/>
    <col min="3" max="21" width="5.28515625" style="5" customWidth="1"/>
    <col min="22" max="26" width="4" style="5" customWidth="1"/>
    <col min="27" max="16384" width="9.140625" style="5"/>
  </cols>
  <sheetData>
    <row r="1" spans="1:29" ht="34.5" customHeight="1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9"/>
      <c r="N1" s="19"/>
      <c r="O1" s="19"/>
      <c r="P1" s="19"/>
    </row>
    <row r="2" spans="1:29" ht="20.25" customHeight="1" x14ac:dyDescent="0.25">
      <c r="A2" s="2" t="s">
        <v>38</v>
      </c>
      <c r="B2" s="3"/>
      <c r="C2" s="3"/>
      <c r="D2" s="3"/>
      <c r="E2" s="3"/>
      <c r="F2" s="3"/>
      <c r="G2" s="3"/>
      <c r="I2" s="3"/>
      <c r="J2" s="4" t="s">
        <v>3</v>
      </c>
      <c r="K2" s="3"/>
      <c r="L2" s="3"/>
      <c r="M2" s="1"/>
      <c r="N2" s="1"/>
      <c r="O2" s="1"/>
      <c r="P2" s="1"/>
    </row>
    <row r="3" spans="1:29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9" ht="15.75" thickBot="1" x14ac:dyDescent="0.3">
      <c r="A4" s="111" t="s">
        <v>1</v>
      </c>
      <c r="B4" s="117" t="s">
        <v>4</v>
      </c>
      <c r="C4" s="116" t="s">
        <v>279</v>
      </c>
      <c r="D4" s="116"/>
      <c r="E4" s="116"/>
      <c r="F4" s="116"/>
      <c r="G4" s="116"/>
      <c r="H4" s="116" t="s">
        <v>239</v>
      </c>
      <c r="I4" s="116"/>
      <c r="J4" s="116"/>
      <c r="K4" s="116"/>
      <c r="L4" s="116"/>
      <c r="M4" s="116" t="s">
        <v>239</v>
      </c>
      <c r="N4" s="116"/>
      <c r="O4" s="116"/>
      <c r="P4" s="116"/>
      <c r="Q4" s="116"/>
      <c r="R4" s="119" t="s">
        <v>218</v>
      </c>
      <c r="S4" s="120"/>
      <c r="T4" s="120"/>
      <c r="U4" s="118"/>
      <c r="V4" s="107" t="s">
        <v>259</v>
      </c>
      <c r="W4" s="108"/>
      <c r="X4" s="108"/>
      <c r="Y4" s="108"/>
      <c r="Z4" s="109"/>
      <c r="AA4" s="28" t="s">
        <v>260</v>
      </c>
      <c r="AB4" s="70" t="s">
        <v>252</v>
      </c>
    </row>
    <row r="5" spans="1:29" ht="153.75" x14ac:dyDescent="0.25">
      <c r="A5" s="111"/>
      <c r="B5" s="117"/>
      <c r="C5" s="12" t="s">
        <v>291</v>
      </c>
      <c r="D5" s="12" t="s">
        <v>292</v>
      </c>
      <c r="E5" s="12" t="s">
        <v>293</v>
      </c>
      <c r="F5" s="12" t="s">
        <v>294</v>
      </c>
      <c r="G5" s="12" t="s">
        <v>295</v>
      </c>
      <c r="H5" s="12" t="s">
        <v>233</v>
      </c>
      <c r="I5" s="12" t="s">
        <v>234</v>
      </c>
      <c r="J5" s="12" t="s">
        <v>235</v>
      </c>
      <c r="K5" s="12"/>
      <c r="L5" s="12"/>
      <c r="M5" s="12" t="s">
        <v>236</v>
      </c>
      <c r="N5" s="12" t="s">
        <v>237</v>
      </c>
      <c r="O5" s="12" t="s">
        <v>238</v>
      </c>
      <c r="P5" s="12"/>
      <c r="Q5" s="12"/>
      <c r="R5" s="12" t="s">
        <v>214</v>
      </c>
      <c r="S5" s="12" t="s">
        <v>215</v>
      </c>
      <c r="T5" s="12" t="s">
        <v>216</v>
      </c>
      <c r="U5" s="12" t="s">
        <v>217</v>
      </c>
      <c r="V5" s="72" t="s">
        <v>267</v>
      </c>
      <c r="W5" s="73" t="s">
        <v>268</v>
      </c>
      <c r="X5" s="73" t="s">
        <v>256</v>
      </c>
      <c r="Y5" s="73" t="s">
        <v>257</v>
      </c>
      <c r="Z5" s="74" t="s">
        <v>258</v>
      </c>
      <c r="AA5" s="75" t="s">
        <v>261</v>
      </c>
      <c r="AB5" s="61"/>
    </row>
    <row r="6" spans="1:29" x14ac:dyDescent="0.25">
      <c r="A6" s="8">
        <v>1</v>
      </c>
      <c r="B6" s="9" t="s">
        <v>39</v>
      </c>
      <c r="C6" s="6" t="s">
        <v>210</v>
      </c>
      <c r="D6" s="6" t="s">
        <v>210</v>
      </c>
      <c r="E6" s="6" t="s">
        <v>210</v>
      </c>
      <c r="F6" s="6" t="s">
        <v>210</v>
      </c>
      <c r="G6" s="6" t="s">
        <v>210</v>
      </c>
      <c r="H6" s="11" t="s">
        <v>210</v>
      </c>
      <c r="I6" s="11" t="s">
        <v>210</v>
      </c>
      <c r="J6" s="11" t="s">
        <v>210</v>
      </c>
      <c r="K6" s="6"/>
      <c r="L6" s="7"/>
      <c r="M6" s="6">
        <f>IF(H6="√",10,IF(H6="A",8,0.1))</f>
        <v>10</v>
      </c>
      <c r="N6" s="6">
        <f t="shared" ref="N6:O6" si="0">IF(I6="√",10,IF(I6="A",8,0.1))</f>
        <v>10</v>
      </c>
      <c r="O6" s="6">
        <f t="shared" si="0"/>
        <v>10</v>
      </c>
      <c r="P6" s="6"/>
      <c r="Q6" s="7"/>
      <c r="R6" s="7">
        <f>IF(COUNTIF(C6:J6,"x")=8,0,3)</f>
        <v>3</v>
      </c>
      <c r="S6" s="7">
        <v>1</v>
      </c>
      <c r="T6" s="7">
        <f>IF(R6=3,1,0)</f>
        <v>1</v>
      </c>
      <c r="U6" s="7">
        <f>COUNTIF(C6:J6,"&lt;&gt;"&amp;"x")*5/8</f>
        <v>5</v>
      </c>
      <c r="V6" s="7">
        <v>3</v>
      </c>
      <c r="W6" s="7">
        <v>3</v>
      </c>
      <c r="X6" s="7">
        <v>3</v>
      </c>
      <c r="Y6" s="7">
        <v>2</v>
      </c>
      <c r="Z6" s="7">
        <v>3</v>
      </c>
      <c r="AA6" s="7">
        <f>SUM(V6:Z6)</f>
        <v>14</v>
      </c>
      <c r="AB6" s="68">
        <f>(AA6*10)/15</f>
        <v>9.3333333333333339</v>
      </c>
      <c r="AC6" s="5">
        <f>ROUND(U6,0)</f>
        <v>5</v>
      </c>
    </row>
    <row r="7" spans="1:29" x14ac:dyDescent="0.25">
      <c r="A7" s="8">
        <v>2</v>
      </c>
      <c r="B7" s="9" t="s">
        <v>40</v>
      </c>
      <c r="C7" s="6" t="s">
        <v>210</v>
      </c>
      <c r="D7" s="6" t="s">
        <v>210</v>
      </c>
      <c r="E7" s="6" t="s">
        <v>210</v>
      </c>
      <c r="F7" s="6" t="s">
        <v>210</v>
      </c>
      <c r="G7" s="6" t="s">
        <v>210</v>
      </c>
      <c r="H7" s="11" t="s">
        <v>210</v>
      </c>
      <c r="I7" s="11" t="s">
        <v>210</v>
      </c>
      <c r="J7" s="11" t="s">
        <v>210</v>
      </c>
      <c r="K7" s="6"/>
      <c r="L7" s="7"/>
      <c r="M7" s="6">
        <f t="shared" ref="M7:M34" si="1">IF(H7="√",10,IF(H7="A",8,0.1))</f>
        <v>10</v>
      </c>
      <c r="N7" s="6">
        <f t="shared" ref="N7:N34" si="2">IF(I7="√",10,IF(I7="A",8,0.1))</f>
        <v>10</v>
      </c>
      <c r="O7" s="6">
        <f t="shared" ref="O7:O34" si="3">IF(J7="√",10,IF(J7="A",8,0.1))</f>
        <v>10</v>
      </c>
      <c r="P7" s="6"/>
      <c r="Q7" s="7"/>
      <c r="R7" s="7">
        <f t="shared" ref="R7:R34" si="4">IF(COUNTIF(C7:J7,"x")=8,0,3)</f>
        <v>3</v>
      </c>
      <c r="S7" s="7">
        <v>1</v>
      </c>
      <c r="T7" s="7">
        <f t="shared" ref="T7:T34" si="5">IF(R7=3,1,0)</f>
        <v>1</v>
      </c>
      <c r="U7" s="7">
        <f t="shared" ref="U7:U34" si="6">COUNTIF(C7:J7,"&lt;&gt;"&amp;"x")*5/8</f>
        <v>5</v>
      </c>
      <c r="V7" s="7">
        <v>3</v>
      </c>
      <c r="W7" s="7">
        <v>3</v>
      </c>
      <c r="X7" s="7">
        <v>3</v>
      </c>
      <c r="Y7" s="7">
        <v>2</v>
      </c>
      <c r="Z7" s="7">
        <v>3</v>
      </c>
      <c r="AA7" s="7">
        <f t="shared" ref="AA7:AA34" si="7">SUM(V7:Z7)</f>
        <v>14</v>
      </c>
      <c r="AB7" s="68">
        <f t="shared" ref="AB7:AB34" si="8">(AA7*10)/15</f>
        <v>9.3333333333333339</v>
      </c>
      <c r="AC7" s="5">
        <f t="shared" ref="AC7:AC34" si="9">ROUND(U7,0)</f>
        <v>5</v>
      </c>
    </row>
    <row r="8" spans="1:29" x14ac:dyDescent="0.25">
      <c r="A8" s="8">
        <v>3</v>
      </c>
      <c r="B8" s="9" t="s">
        <v>41</v>
      </c>
      <c r="C8" s="82" t="s">
        <v>278</v>
      </c>
      <c r="D8" s="82" t="s">
        <v>278</v>
      </c>
      <c r="E8" s="82" t="s">
        <v>278</v>
      </c>
      <c r="F8" s="82" t="s">
        <v>278</v>
      </c>
      <c r="G8" s="82" t="s">
        <v>278</v>
      </c>
      <c r="H8" s="79" t="s">
        <v>271</v>
      </c>
      <c r="I8" s="79" t="s">
        <v>271</v>
      </c>
      <c r="J8" s="79" t="s">
        <v>271</v>
      </c>
      <c r="K8" s="6"/>
      <c r="L8" s="7"/>
      <c r="M8" s="6">
        <f t="shared" si="1"/>
        <v>0.1</v>
      </c>
      <c r="N8" s="6">
        <f t="shared" si="2"/>
        <v>0.1</v>
      </c>
      <c r="O8" s="6">
        <f t="shared" si="3"/>
        <v>0.1</v>
      </c>
      <c r="P8" s="6"/>
      <c r="Q8" s="7"/>
      <c r="R8" s="7">
        <f t="shared" si="4"/>
        <v>0</v>
      </c>
      <c r="S8" s="7"/>
      <c r="T8" s="7">
        <f t="shared" si="5"/>
        <v>0</v>
      </c>
      <c r="U8" s="7">
        <f t="shared" si="6"/>
        <v>0</v>
      </c>
      <c r="V8" s="7"/>
      <c r="W8" s="7"/>
      <c r="X8" s="7"/>
      <c r="Y8" s="7"/>
      <c r="Z8" s="7"/>
      <c r="AA8" s="7">
        <f t="shared" si="7"/>
        <v>0</v>
      </c>
      <c r="AB8" s="68">
        <f t="shared" si="8"/>
        <v>0</v>
      </c>
      <c r="AC8" s="5">
        <f t="shared" si="9"/>
        <v>0</v>
      </c>
    </row>
    <row r="9" spans="1:29" x14ac:dyDescent="0.25">
      <c r="A9" s="8">
        <v>4</v>
      </c>
      <c r="B9" s="9" t="s">
        <v>42</v>
      </c>
      <c r="C9" s="82" t="s">
        <v>278</v>
      </c>
      <c r="D9" s="82" t="s">
        <v>278</v>
      </c>
      <c r="E9" s="82" t="s">
        <v>278</v>
      </c>
      <c r="F9" s="82" t="s">
        <v>278</v>
      </c>
      <c r="G9" s="82" t="s">
        <v>278</v>
      </c>
      <c r="H9" s="79" t="s">
        <v>271</v>
      </c>
      <c r="I9" s="79" t="s">
        <v>271</v>
      </c>
      <c r="J9" s="79" t="s">
        <v>271</v>
      </c>
      <c r="K9" s="6"/>
      <c r="L9" s="7"/>
      <c r="M9" s="6">
        <f t="shared" si="1"/>
        <v>0.1</v>
      </c>
      <c r="N9" s="6">
        <f t="shared" si="2"/>
        <v>0.1</v>
      </c>
      <c r="O9" s="6">
        <f t="shared" si="3"/>
        <v>0.1</v>
      </c>
      <c r="P9" s="6"/>
      <c r="Q9" s="7"/>
      <c r="R9" s="7">
        <f t="shared" si="4"/>
        <v>0</v>
      </c>
      <c r="S9" s="7"/>
      <c r="T9" s="7">
        <f t="shared" si="5"/>
        <v>0</v>
      </c>
      <c r="U9" s="7">
        <f t="shared" si="6"/>
        <v>0</v>
      </c>
      <c r="V9" s="7"/>
      <c r="W9" s="7"/>
      <c r="X9" s="7"/>
      <c r="Y9" s="7"/>
      <c r="Z9" s="7"/>
      <c r="AA9" s="7">
        <f t="shared" si="7"/>
        <v>0</v>
      </c>
      <c r="AB9" s="68">
        <f t="shared" si="8"/>
        <v>0</v>
      </c>
      <c r="AC9" s="5">
        <f t="shared" si="9"/>
        <v>0</v>
      </c>
    </row>
    <row r="10" spans="1:29" x14ac:dyDescent="0.25">
      <c r="A10" s="8">
        <v>5</v>
      </c>
      <c r="B10" s="9" t="s">
        <v>43</v>
      </c>
      <c r="C10" s="82" t="s">
        <v>278</v>
      </c>
      <c r="D10" s="82" t="s">
        <v>278</v>
      </c>
      <c r="E10" s="82" t="s">
        <v>278</v>
      </c>
      <c r="F10" s="82" t="s">
        <v>278</v>
      </c>
      <c r="G10" s="82" t="s">
        <v>278</v>
      </c>
      <c r="H10" s="79" t="s">
        <v>271</v>
      </c>
      <c r="I10" s="79" t="s">
        <v>271</v>
      </c>
      <c r="J10" s="79" t="s">
        <v>271</v>
      </c>
      <c r="K10" s="6"/>
      <c r="L10" s="7"/>
      <c r="M10" s="6">
        <f t="shared" si="1"/>
        <v>0.1</v>
      </c>
      <c r="N10" s="6">
        <f t="shared" si="2"/>
        <v>0.1</v>
      </c>
      <c r="O10" s="6">
        <f t="shared" si="3"/>
        <v>0.1</v>
      </c>
      <c r="P10" s="6"/>
      <c r="Q10" s="7"/>
      <c r="R10" s="7">
        <f t="shared" si="4"/>
        <v>0</v>
      </c>
      <c r="S10" s="7"/>
      <c r="T10" s="7">
        <f t="shared" si="5"/>
        <v>0</v>
      </c>
      <c r="U10" s="7">
        <f t="shared" si="6"/>
        <v>0</v>
      </c>
      <c r="V10" s="7"/>
      <c r="W10" s="7"/>
      <c r="X10" s="7"/>
      <c r="Y10" s="7"/>
      <c r="Z10" s="7"/>
      <c r="AA10" s="7">
        <f t="shared" si="7"/>
        <v>0</v>
      </c>
      <c r="AB10" s="68">
        <f t="shared" si="8"/>
        <v>0</v>
      </c>
      <c r="AC10" s="5">
        <f t="shared" si="9"/>
        <v>0</v>
      </c>
    </row>
    <row r="11" spans="1:29" x14ac:dyDescent="0.25">
      <c r="A11" s="8">
        <v>6</v>
      </c>
      <c r="B11" s="9" t="s">
        <v>44</v>
      </c>
      <c r="C11" s="6" t="s">
        <v>210</v>
      </c>
      <c r="D11" s="6" t="s">
        <v>210</v>
      </c>
      <c r="E11" s="6" t="s">
        <v>210</v>
      </c>
      <c r="F11" s="6" t="s">
        <v>210</v>
      </c>
      <c r="G11" s="6" t="s">
        <v>210</v>
      </c>
      <c r="H11" s="6" t="s">
        <v>210</v>
      </c>
      <c r="I11" s="6" t="s">
        <v>210</v>
      </c>
      <c r="J11" s="6" t="s">
        <v>210</v>
      </c>
      <c r="K11" s="6"/>
      <c r="L11" s="7"/>
      <c r="M11" s="6">
        <f t="shared" si="1"/>
        <v>10</v>
      </c>
      <c r="N11" s="6">
        <f t="shared" si="2"/>
        <v>10</v>
      </c>
      <c r="O11" s="6">
        <f t="shared" si="3"/>
        <v>10</v>
      </c>
      <c r="P11" s="6"/>
      <c r="Q11" s="7"/>
      <c r="R11" s="7">
        <f t="shared" si="4"/>
        <v>3</v>
      </c>
      <c r="S11" s="7"/>
      <c r="T11" s="7">
        <f t="shared" si="5"/>
        <v>1</v>
      </c>
      <c r="U11" s="7">
        <f t="shared" si="6"/>
        <v>5</v>
      </c>
      <c r="V11" s="7">
        <v>3</v>
      </c>
      <c r="W11" s="7">
        <v>3</v>
      </c>
      <c r="X11" s="7">
        <v>3</v>
      </c>
      <c r="Y11" s="7">
        <v>3</v>
      </c>
      <c r="Z11" s="7">
        <v>3</v>
      </c>
      <c r="AA11" s="7">
        <f t="shared" si="7"/>
        <v>15</v>
      </c>
      <c r="AB11" s="68">
        <f t="shared" si="8"/>
        <v>10</v>
      </c>
      <c r="AC11" s="5">
        <f t="shared" si="9"/>
        <v>5</v>
      </c>
    </row>
    <row r="12" spans="1:29" x14ac:dyDescent="0.25">
      <c r="A12" s="8">
        <v>7</v>
      </c>
      <c r="B12" s="9" t="s">
        <v>45</v>
      </c>
      <c r="C12" s="6" t="s">
        <v>210</v>
      </c>
      <c r="D12" s="6" t="s">
        <v>210</v>
      </c>
      <c r="E12" s="6" t="s">
        <v>210</v>
      </c>
      <c r="F12" s="6" t="s">
        <v>210</v>
      </c>
      <c r="G12" s="6" t="s">
        <v>210</v>
      </c>
      <c r="H12" s="6" t="s">
        <v>210</v>
      </c>
      <c r="I12" s="6" t="s">
        <v>270</v>
      </c>
      <c r="J12" s="6" t="s">
        <v>210</v>
      </c>
      <c r="K12" s="6"/>
      <c r="L12" s="7"/>
      <c r="M12" s="6">
        <f t="shared" si="1"/>
        <v>10</v>
      </c>
      <c r="N12" s="6">
        <f t="shared" si="2"/>
        <v>8</v>
      </c>
      <c r="O12" s="6">
        <f t="shared" si="3"/>
        <v>10</v>
      </c>
      <c r="P12" s="6"/>
      <c r="Q12" s="7"/>
      <c r="R12" s="7">
        <f t="shared" si="4"/>
        <v>3</v>
      </c>
      <c r="S12" s="7"/>
      <c r="T12" s="7">
        <f t="shared" si="5"/>
        <v>1</v>
      </c>
      <c r="U12" s="7">
        <f t="shared" si="6"/>
        <v>5</v>
      </c>
      <c r="V12" s="7">
        <v>3</v>
      </c>
      <c r="W12" s="7">
        <v>3</v>
      </c>
      <c r="X12" s="7">
        <v>3</v>
      </c>
      <c r="Y12" s="7">
        <v>3</v>
      </c>
      <c r="Z12" s="7">
        <v>3</v>
      </c>
      <c r="AA12" s="7">
        <f t="shared" si="7"/>
        <v>15</v>
      </c>
      <c r="AB12" s="68">
        <f t="shared" si="8"/>
        <v>10</v>
      </c>
      <c r="AC12" s="5">
        <f t="shared" si="9"/>
        <v>5</v>
      </c>
    </row>
    <row r="13" spans="1:29" x14ac:dyDescent="0.25">
      <c r="A13" s="8">
        <v>8</v>
      </c>
      <c r="B13" s="9" t="s">
        <v>46</v>
      </c>
      <c r="C13" s="82" t="s">
        <v>278</v>
      </c>
      <c r="D13" s="82" t="s">
        <v>278</v>
      </c>
      <c r="E13" s="82" t="s">
        <v>278</v>
      </c>
      <c r="F13" s="82" t="s">
        <v>278</v>
      </c>
      <c r="G13" s="82" t="s">
        <v>278</v>
      </c>
      <c r="H13" s="79" t="s">
        <v>271</v>
      </c>
      <c r="I13" s="79" t="s">
        <v>271</v>
      </c>
      <c r="J13" s="79" t="s">
        <v>271</v>
      </c>
      <c r="K13" s="6"/>
      <c r="L13" s="7"/>
      <c r="M13" s="6">
        <f t="shared" si="1"/>
        <v>0.1</v>
      </c>
      <c r="N13" s="6">
        <f t="shared" si="2"/>
        <v>0.1</v>
      </c>
      <c r="O13" s="6">
        <f t="shared" si="3"/>
        <v>0.1</v>
      </c>
      <c r="P13" s="6"/>
      <c r="Q13" s="7"/>
      <c r="R13" s="7">
        <f t="shared" si="4"/>
        <v>0</v>
      </c>
      <c r="S13" s="7">
        <v>0.5</v>
      </c>
      <c r="T13" s="7">
        <f t="shared" si="5"/>
        <v>0</v>
      </c>
      <c r="U13" s="7">
        <f t="shared" si="6"/>
        <v>0</v>
      </c>
      <c r="V13" s="7"/>
      <c r="W13" s="7"/>
      <c r="X13" s="7"/>
      <c r="Y13" s="7"/>
      <c r="Z13" s="7"/>
      <c r="AA13" s="7">
        <f t="shared" si="7"/>
        <v>0</v>
      </c>
      <c r="AB13" s="68">
        <f t="shared" si="8"/>
        <v>0</v>
      </c>
      <c r="AC13" s="5">
        <f t="shared" si="9"/>
        <v>0</v>
      </c>
    </row>
    <row r="14" spans="1:29" x14ac:dyDescent="0.25">
      <c r="A14" s="8">
        <v>9</v>
      </c>
      <c r="B14" s="9" t="s">
        <v>47</v>
      </c>
      <c r="C14" s="82" t="s">
        <v>278</v>
      </c>
      <c r="D14" s="6"/>
      <c r="E14" s="6" t="s">
        <v>210</v>
      </c>
      <c r="F14" s="6" t="s">
        <v>210</v>
      </c>
      <c r="G14" s="6" t="s">
        <v>210</v>
      </c>
      <c r="H14" s="79" t="s">
        <v>271</v>
      </c>
      <c r="I14" s="79" t="s">
        <v>271</v>
      </c>
      <c r="J14" s="79" t="s">
        <v>271</v>
      </c>
      <c r="K14" s="6"/>
      <c r="L14" s="7"/>
      <c r="M14" s="6">
        <f t="shared" si="1"/>
        <v>0.1</v>
      </c>
      <c r="N14" s="6">
        <f t="shared" si="2"/>
        <v>0.1</v>
      </c>
      <c r="O14" s="6">
        <f t="shared" si="3"/>
        <v>0.1</v>
      </c>
      <c r="P14" s="6"/>
      <c r="Q14" s="7"/>
      <c r="R14" s="7">
        <f t="shared" si="4"/>
        <v>3</v>
      </c>
      <c r="S14" s="7"/>
      <c r="T14" s="7">
        <f t="shared" si="5"/>
        <v>1</v>
      </c>
      <c r="U14" s="7">
        <f t="shared" si="6"/>
        <v>2.5</v>
      </c>
      <c r="V14" s="7"/>
      <c r="W14" s="7"/>
      <c r="X14" s="7"/>
      <c r="Y14" s="7"/>
      <c r="Z14" s="7"/>
      <c r="AA14" s="7">
        <f t="shared" si="7"/>
        <v>0</v>
      </c>
      <c r="AB14" s="68">
        <f t="shared" si="8"/>
        <v>0</v>
      </c>
      <c r="AC14" s="5">
        <f t="shared" si="9"/>
        <v>3</v>
      </c>
    </row>
    <row r="15" spans="1:29" x14ac:dyDescent="0.25">
      <c r="A15" s="8">
        <v>10</v>
      </c>
      <c r="B15" s="9" t="s">
        <v>48</v>
      </c>
      <c r="C15" s="6" t="s">
        <v>210</v>
      </c>
      <c r="D15" s="6" t="s">
        <v>210</v>
      </c>
      <c r="E15" s="6" t="s">
        <v>210</v>
      </c>
      <c r="F15" s="6" t="s">
        <v>210</v>
      </c>
      <c r="G15" s="6" t="s">
        <v>210</v>
      </c>
      <c r="H15" s="6" t="s">
        <v>210</v>
      </c>
      <c r="I15" s="6" t="s">
        <v>210</v>
      </c>
      <c r="J15" s="6" t="s">
        <v>210</v>
      </c>
      <c r="K15" s="6"/>
      <c r="L15" s="7"/>
      <c r="M15" s="6">
        <f t="shared" si="1"/>
        <v>10</v>
      </c>
      <c r="N15" s="6">
        <f t="shared" si="2"/>
        <v>10</v>
      </c>
      <c r="O15" s="6">
        <f t="shared" si="3"/>
        <v>10</v>
      </c>
      <c r="P15" s="6"/>
      <c r="Q15" s="7"/>
      <c r="R15" s="7">
        <f t="shared" si="4"/>
        <v>3</v>
      </c>
      <c r="S15" s="7">
        <v>1</v>
      </c>
      <c r="T15" s="7">
        <f t="shared" si="5"/>
        <v>1</v>
      </c>
      <c r="U15" s="7">
        <f t="shared" si="6"/>
        <v>5</v>
      </c>
      <c r="V15" s="7">
        <v>3</v>
      </c>
      <c r="W15" s="7">
        <v>3</v>
      </c>
      <c r="X15" s="7">
        <v>3</v>
      </c>
      <c r="Y15" s="7">
        <v>3</v>
      </c>
      <c r="Z15" s="7">
        <v>3</v>
      </c>
      <c r="AA15" s="7">
        <f t="shared" si="7"/>
        <v>15</v>
      </c>
      <c r="AB15" s="68">
        <f t="shared" si="8"/>
        <v>10</v>
      </c>
      <c r="AC15" s="5">
        <f t="shared" si="9"/>
        <v>5</v>
      </c>
    </row>
    <row r="16" spans="1:29" x14ac:dyDescent="0.25">
      <c r="A16" s="8">
        <v>11</v>
      </c>
      <c r="B16" s="9" t="s">
        <v>49</v>
      </c>
      <c r="C16" s="82" t="s">
        <v>278</v>
      </c>
      <c r="D16" s="6" t="s">
        <v>210</v>
      </c>
      <c r="E16" s="6" t="s">
        <v>210</v>
      </c>
      <c r="F16" s="6" t="s">
        <v>210</v>
      </c>
      <c r="G16" s="6" t="s">
        <v>210</v>
      </c>
      <c r="H16" s="6" t="s">
        <v>210</v>
      </c>
      <c r="I16" s="6" t="s">
        <v>210</v>
      </c>
      <c r="J16" s="6" t="s">
        <v>243</v>
      </c>
      <c r="K16" s="6"/>
      <c r="L16" s="6"/>
      <c r="M16" s="6">
        <f t="shared" si="1"/>
        <v>10</v>
      </c>
      <c r="N16" s="6">
        <f t="shared" si="2"/>
        <v>10</v>
      </c>
      <c r="O16" s="6">
        <f t="shared" si="3"/>
        <v>0.1</v>
      </c>
      <c r="P16" s="6"/>
      <c r="Q16" s="6"/>
      <c r="R16" s="7">
        <f t="shared" si="4"/>
        <v>3</v>
      </c>
      <c r="S16" s="7"/>
      <c r="T16" s="7">
        <f t="shared" si="5"/>
        <v>1</v>
      </c>
      <c r="U16" s="7">
        <f t="shared" si="6"/>
        <v>4.375</v>
      </c>
      <c r="V16" s="7">
        <v>1</v>
      </c>
      <c r="W16" s="7">
        <v>0</v>
      </c>
      <c r="X16" s="7">
        <v>1</v>
      </c>
      <c r="Y16" s="7">
        <v>2</v>
      </c>
      <c r="Z16" s="7">
        <v>1</v>
      </c>
      <c r="AA16" s="7">
        <f t="shared" si="7"/>
        <v>5</v>
      </c>
      <c r="AB16" s="68">
        <f t="shared" si="8"/>
        <v>3.3333333333333335</v>
      </c>
      <c r="AC16" s="5">
        <f t="shared" si="9"/>
        <v>4</v>
      </c>
    </row>
    <row r="17" spans="1:29" x14ac:dyDescent="0.25">
      <c r="A17" s="8">
        <v>12</v>
      </c>
      <c r="B17" s="9" t="s">
        <v>50</v>
      </c>
      <c r="C17" s="82" t="s">
        <v>278</v>
      </c>
      <c r="D17" s="6" t="s">
        <v>210</v>
      </c>
      <c r="E17" s="6" t="s">
        <v>210</v>
      </c>
      <c r="F17" s="82" t="s">
        <v>278</v>
      </c>
      <c r="G17" s="82" t="s">
        <v>278</v>
      </c>
      <c r="H17" s="6" t="s">
        <v>210</v>
      </c>
      <c r="I17" s="6" t="s">
        <v>210</v>
      </c>
      <c r="J17" s="79" t="s">
        <v>271</v>
      </c>
      <c r="K17" s="6"/>
      <c r="L17" s="7"/>
      <c r="M17" s="6">
        <f t="shared" si="1"/>
        <v>10</v>
      </c>
      <c r="N17" s="6">
        <f t="shared" si="2"/>
        <v>10</v>
      </c>
      <c r="O17" s="6">
        <f t="shared" si="3"/>
        <v>0.1</v>
      </c>
      <c r="P17" s="6"/>
      <c r="Q17" s="7"/>
      <c r="R17" s="7">
        <f t="shared" si="4"/>
        <v>3</v>
      </c>
      <c r="S17" s="7">
        <v>1</v>
      </c>
      <c r="T17" s="7">
        <f t="shared" si="5"/>
        <v>1</v>
      </c>
      <c r="U17" s="7">
        <f t="shared" si="6"/>
        <v>2.5</v>
      </c>
      <c r="V17" s="7">
        <v>3</v>
      </c>
      <c r="W17" s="7">
        <v>3</v>
      </c>
      <c r="X17" s="7">
        <v>3</v>
      </c>
      <c r="Y17" s="7">
        <v>1</v>
      </c>
      <c r="Z17" s="7">
        <v>2</v>
      </c>
      <c r="AA17" s="7">
        <f t="shared" si="7"/>
        <v>12</v>
      </c>
      <c r="AB17" s="68">
        <f t="shared" si="8"/>
        <v>8</v>
      </c>
      <c r="AC17" s="5">
        <f t="shared" si="9"/>
        <v>3</v>
      </c>
    </row>
    <row r="18" spans="1:29" x14ac:dyDescent="0.25">
      <c r="A18" s="8">
        <v>13</v>
      </c>
      <c r="B18" s="9" t="s">
        <v>51</v>
      </c>
      <c r="C18" s="6" t="s">
        <v>210</v>
      </c>
      <c r="D18" s="6" t="s">
        <v>210</v>
      </c>
      <c r="E18" s="6" t="s">
        <v>210</v>
      </c>
      <c r="F18" s="82" t="s">
        <v>278</v>
      </c>
      <c r="G18" s="82" t="s">
        <v>278</v>
      </c>
      <c r="H18" s="6" t="s">
        <v>270</v>
      </c>
      <c r="I18" s="6" t="s">
        <v>270</v>
      </c>
      <c r="J18" s="79" t="s">
        <v>271</v>
      </c>
      <c r="K18" s="6"/>
      <c r="L18" s="7"/>
      <c r="M18" s="6">
        <f t="shared" si="1"/>
        <v>8</v>
      </c>
      <c r="N18" s="6">
        <f t="shared" si="2"/>
        <v>8</v>
      </c>
      <c r="O18" s="6">
        <f t="shared" si="3"/>
        <v>0.1</v>
      </c>
      <c r="P18" s="6"/>
      <c r="Q18" s="7"/>
      <c r="R18" s="7">
        <f t="shared" si="4"/>
        <v>3</v>
      </c>
      <c r="S18" s="7"/>
      <c r="T18" s="7">
        <f t="shared" si="5"/>
        <v>1</v>
      </c>
      <c r="U18" s="7">
        <f t="shared" si="6"/>
        <v>3.125</v>
      </c>
      <c r="V18" s="7"/>
      <c r="W18" s="7"/>
      <c r="X18" s="7"/>
      <c r="Y18" s="7"/>
      <c r="Z18" s="7"/>
      <c r="AA18" s="7">
        <f t="shared" si="7"/>
        <v>0</v>
      </c>
      <c r="AB18" s="68">
        <f t="shared" si="8"/>
        <v>0</v>
      </c>
      <c r="AC18" s="5">
        <f t="shared" si="9"/>
        <v>3</v>
      </c>
    </row>
    <row r="19" spans="1:29" x14ac:dyDescent="0.25">
      <c r="A19" s="8">
        <v>14</v>
      </c>
      <c r="B19" s="9" t="s">
        <v>52</v>
      </c>
      <c r="C19" s="82" t="s">
        <v>278</v>
      </c>
      <c r="D19" s="82" t="s">
        <v>278</v>
      </c>
      <c r="E19" s="82" t="s">
        <v>278</v>
      </c>
      <c r="F19" s="82" t="s">
        <v>278</v>
      </c>
      <c r="G19" s="82" t="s">
        <v>278</v>
      </c>
      <c r="H19" s="79" t="s">
        <v>271</v>
      </c>
      <c r="I19" s="79" t="s">
        <v>271</v>
      </c>
      <c r="J19" s="6" t="s">
        <v>210</v>
      </c>
      <c r="K19" s="6"/>
      <c r="L19" s="7"/>
      <c r="M19" s="6">
        <f t="shared" si="1"/>
        <v>0.1</v>
      </c>
      <c r="N19" s="6">
        <f t="shared" si="2"/>
        <v>0.1</v>
      </c>
      <c r="O19" s="6">
        <f t="shared" si="3"/>
        <v>10</v>
      </c>
      <c r="P19" s="6"/>
      <c r="Q19" s="7"/>
      <c r="R19" s="7">
        <f t="shared" si="4"/>
        <v>3</v>
      </c>
      <c r="S19" s="7"/>
      <c r="T19" s="7">
        <f t="shared" si="5"/>
        <v>1</v>
      </c>
      <c r="U19" s="7">
        <f t="shared" si="6"/>
        <v>0.625</v>
      </c>
      <c r="V19" s="7">
        <v>2</v>
      </c>
      <c r="W19" s="7">
        <v>2</v>
      </c>
      <c r="X19" s="7">
        <v>2</v>
      </c>
      <c r="Y19" s="7">
        <v>1</v>
      </c>
      <c r="Z19" s="7">
        <v>1</v>
      </c>
      <c r="AA19" s="7">
        <f t="shared" si="7"/>
        <v>8</v>
      </c>
      <c r="AB19" s="68">
        <f t="shared" si="8"/>
        <v>5.333333333333333</v>
      </c>
      <c r="AC19" s="5">
        <f t="shared" si="9"/>
        <v>1</v>
      </c>
    </row>
    <row r="20" spans="1:29" x14ac:dyDescent="0.25">
      <c r="A20" s="8">
        <v>15</v>
      </c>
      <c r="B20" s="9" t="s">
        <v>53</v>
      </c>
      <c r="C20" s="82" t="s">
        <v>278</v>
      </c>
      <c r="D20" s="82" t="s">
        <v>278</v>
      </c>
      <c r="E20" s="82" t="s">
        <v>278</v>
      </c>
      <c r="F20" s="82" t="s">
        <v>278</v>
      </c>
      <c r="G20" s="82" t="s">
        <v>278</v>
      </c>
      <c r="H20" s="6" t="s">
        <v>270</v>
      </c>
      <c r="I20" s="6" t="s">
        <v>270</v>
      </c>
      <c r="J20" s="6" t="s">
        <v>270</v>
      </c>
      <c r="K20" s="6"/>
      <c r="L20" s="7"/>
      <c r="M20" s="6">
        <f t="shared" si="1"/>
        <v>8</v>
      </c>
      <c r="N20" s="6">
        <f t="shared" si="2"/>
        <v>8</v>
      </c>
      <c r="O20" s="6">
        <f t="shared" si="3"/>
        <v>8</v>
      </c>
      <c r="P20" s="6"/>
      <c r="Q20" s="7"/>
      <c r="R20" s="7">
        <f t="shared" si="4"/>
        <v>3</v>
      </c>
      <c r="S20" s="7"/>
      <c r="T20" s="7">
        <f t="shared" si="5"/>
        <v>1</v>
      </c>
      <c r="U20" s="7">
        <f t="shared" si="6"/>
        <v>1.875</v>
      </c>
      <c r="V20" s="7"/>
      <c r="W20" s="7"/>
      <c r="X20" s="7"/>
      <c r="Y20" s="7"/>
      <c r="Z20" s="7"/>
      <c r="AA20" s="7">
        <f t="shared" si="7"/>
        <v>0</v>
      </c>
      <c r="AB20" s="68">
        <f t="shared" si="8"/>
        <v>0</v>
      </c>
      <c r="AC20" s="5">
        <f t="shared" si="9"/>
        <v>2</v>
      </c>
    </row>
    <row r="21" spans="1:29" x14ac:dyDescent="0.25">
      <c r="A21" s="8">
        <v>16</v>
      </c>
      <c r="B21" s="9" t="s">
        <v>54</v>
      </c>
      <c r="C21" s="6" t="s">
        <v>270</v>
      </c>
      <c r="D21" s="82" t="s">
        <v>278</v>
      </c>
      <c r="E21" s="82" t="s">
        <v>278</v>
      </c>
      <c r="F21" s="82" t="s">
        <v>278</v>
      </c>
      <c r="G21" s="82" t="s">
        <v>278</v>
      </c>
      <c r="H21" s="79" t="s">
        <v>271</v>
      </c>
      <c r="I21" s="79" t="s">
        <v>271</v>
      </c>
      <c r="J21" s="79" t="s">
        <v>271</v>
      </c>
      <c r="K21" s="6"/>
      <c r="L21" s="7"/>
      <c r="M21" s="6">
        <f t="shared" si="1"/>
        <v>0.1</v>
      </c>
      <c r="N21" s="6">
        <f t="shared" si="2"/>
        <v>0.1</v>
      </c>
      <c r="O21" s="6">
        <f t="shared" si="3"/>
        <v>0.1</v>
      </c>
      <c r="P21" s="6"/>
      <c r="Q21" s="7"/>
      <c r="R21" s="7">
        <f t="shared" si="4"/>
        <v>3</v>
      </c>
      <c r="S21" s="7"/>
      <c r="T21" s="7">
        <f t="shared" si="5"/>
        <v>1</v>
      </c>
      <c r="U21" s="7">
        <f t="shared" si="6"/>
        <v>0.625</v>
      </c>
      <c r="V21" s="7"/>
      <c r="W21" s="7"/>
      <c r="X21" s="7"/>
      <c r="Y21" s="7"/>
      <c r="Z21" s="7"/>
      <c r="AA21" s="7">
        <f t="shared" si="7"/>
        <v>0</v>
      </c>
      <c r="AB21" s="68">
        <f t="shared" si="8"/>
        <v>0</v>
      </c>
      <c r="AC21" s="5">
        <f t="shared" si="9"/>
        <v>1</v>
      </c>
    </row>
    <row r="22" spans="1:29" x14ac:dyDescent="0.25">
      <c r="A22" s="8">
        <v>17</v>
      </c>
      <c r="B22" s="9" t="s">
        <v>55</v>
      </c>
      <c r="C22" s="82" t="s">
        <v>278</v>
      </c>
      <c r="D22" s="82" t="s">
        <v>278</v>
      </c>
      <c r="E22" s="82" t="s">
        <v>278</v>
      </c>
      <c r="F22" s="82" t="s">
        <v>278</v>
      </c>
      <c r="G22" s="82" t="s">
        <v>278</v>
      </c>
      <c r="H22" s="79" t="s">
        <v>271</v>
      </c>
      <c r="I22" s="79" t="s">
        <v>271</v>
      </c>
      <c r="J22" s="79" t="s">
        <v>271</v>
      </c>
      <c r="K22" s="7"/>
      <c r="L22" s="7"/>
      <c r="M22" s="6">
        <f t="shared" si="1"/>
        <v>0.1</v>
      </c>
      <c r="N22" s="6">
        <f t="shared" si="2"/>
        <v>0.1</v>
      </c>
      <c r="O22" s="6">
        <f t="shared" si="3"/>
        <v>0.1</v>
      </c>
      <c r="P22" s="7"/>
      <c r="Q22" s="7"/>
      <c r="R22" s="7">
        <f t="shared" si="4"/>
        <v>0</v>
      </c>
      <c r="S22" s="7"/>
      <c r="T22" s="7">
        <f t="shared" si="5"/>
        <v>0</v>
      </c>
      <c r="U22" s="7">
        <f t="shared" si="6"/>
        <v>0</v>
      </c>
      <c r="V22" s="7"/>
      <c r="W22" s="7"/>
      <c r="X22" s="7"/>
      <c r="Y22" s="7"/>
      <c r="Z22" s="7"/>
      <c r="AA22" s="7">
        <f t="shared" si="7"/>
        <v>0</v>
      </c>
      <c r="AB22" s="68">
        <f t="shared" si="8"/>
        <v>0</v>
      </c>
      <c r="AC22" s="5">
        <f t="shared" si="9"/>
        <v>0</v>
      </c>
    </row>
    <row r="23" spans="1:29" x14ac:dyDescent="0.25">
      <c r="A23" s="8">
        <v>18</v>
      </c>
      <c r="B23" s="9" t="s">
        <v>56</v>
      </c>
      <c r="C23" s="6" t="s">
        <v>210</v>
      </c>
      <c r="D23" s="82" t="s">
        <v>278</v>
      </c>
      <c r="E23" s="82" t="s">
        <v>278</v>
      </c>
      <c r="F23" s="82" t="s">
        <v>278</v>
      </c>
      <c r="G23" s="82" t="s">
        <v>278</v>
      </c>
      <c r="H23" s="79" t="s">
        <v>270</v>
      </c>
      <c r="I23" s="79" t="s">
        <v>270</v>
      </c>
      <c r="J23" s="79" t="s">
        <v>270</v>
      </c>
      <c r="K23" s="7"/>
      <c r="L23" s="7"/>
      <c r="M23" s="6">
        <f t="shared" si="1"/>
        <v>8</v>
      </c>
      <c r="N23" s="6">
        <f t="shared" si="2"/>
        <v>8</v>
      </c>
      <c r="O23" s="6">
        <f t="shared" si="3"/>
        <v>8</v>
      </c>
      <c r="P23" s="7"/>
      <c r="Q23" s="7"/>
      <c r="R23" s="7">
        <f t="shared" si="4"/>
        <v>3</v>
      </c>
      <c r="S23" s="7"/>
      <c r="T23" s="7">
        <f t="shared" si="5"/>
        <v>1</v>
      </c>
      <c r="U23" s="7">
        <f t="shared" si="6"/>
        <v>2.5</v>
      </c>
      <c r="V23" s="7"/>
      <c r="W23" s="7"/>
      <c r="X23" s="7"/>
      <c r="Y23" s="7"/>
      <c r="Z23" s="7"/>
      <c r="AA23" s="7">
        <f t="shared" si="7"/>
        <v>0</v>
      </c>
      <c r="AB23" s="68">
        <f t="shared" si="8"/>
        <v>0</v>
      </c>
      <c r="AC23" s="5">
        <f t="shared" si="9"/>
        <v>3</v>
      </c>
    </row>
    <row r="24" spans="1:29" x14ac:dyDescent="0.25">
      <c r="A24" s="8">
        <v>19</v>
      </c>
      <c r="B24" s="9" t="s">
        <v>57</v>
      </c>
      <c r="C24" s="82" t="s">
        <v>278</v>
      </c>
      <c r="D24" s="82" t="s">
        <v>278</v>
      </c>
      <c r="E24" s="82" t="s">
        <v>278</v>
      </c>
      <c r="F24" s="82" t="s">
        <v>278</v>
      </c>
      <c r="G24" s="82" t="s">
        <v>278</v>
      </c>
      <c r="H24" s="79" t="s">
        <v>271</v>
      </c>
      <c r="I24" s="79" t="s">
        <v>271</v>
      </c>
      <c r="J24" s="79" t="s">
        <v>271</v>
      </c>
      <c r="K24" s="7"/>
      <c r="L24" s="7"/>
      <c r="M24" s="6">
        <f t="shared" si="1"/>
        <v>0.1</v>
      </c>
      <c r="N24" s="6">
        <f t="shared" si="2"/>
        <v>0.1</v>
      </c>
      <c r="O24" s="6">
        <f t="shared" si="3"/>
        <v>0.1</v>
      </c>
      <c r="P24" s="7"/>
      <c r="Q24" s="7"/>
      <c r="R24" s="7">
        <f t="shared" si="4"/>
        <v>0</v>
      </c>
      <c r="S24" s="7">
        <v>0.5</v>
      </c>
      <c r="T24" s="7">
        <f t="shared" si="5"/>
        <v>0</v>
      </c>
      <c r="U24" s="7">
        <f t="shared" si="6"/>
        <v>0</v>
      </c>
      <c r="V24" s="7">
        <v>3</v>
      </c>
      <c r="W24" s="7">
        <v>1</v>
      </c>
      <c r="X24" s="7">
        <v>1</v>
      </c>
      <c r="Y24" s="7">
        <v>1</v>
      </c>
      <c r="Z24" s="7">
        <v>2</v>
      </c>
      <c r="AA24" s="7">
        <f t="shared" si="7"/>
        <v>8</v>
      </c>
      <c r="AB24" s="68">
        <f t="shared" si="8"/>
        <v>5.333333333333333</v>
      </c>
      <c r="AC24" s="5">
        <f t="shared" si="9"/>
        <v>0</v>
      </c>
    </row>
    <row r="25" spans="1:29" x14ac:dyDescent="0.25">
      <c r="A25" s="8">
        <v>20</v>
      </c>
      <c r="B25" s="9" t="s">
        <v>58</v>
      </c>
      <c r="C25" s="82" t="s">
        <v>278</v>
      </c>
      <c r="D25" s="6" t="s">
        <v>210</v>
      </c>
      <c r="E25" s="6" t="s">
        <v>210</v>
      </c>
      <c r="F25" s="6" t="s">
        <v>210</v>
      </c>
      <c r="G25" s="6" t="s">
        <v>210</v>
      </c>
      <c r="H25" s="11" t="s">
        <v>210</v>
      </c>
      <c r="I25" s="11" t="s">
        <v>210</v>
      </c>
      <c r="J25" s="11" t="s">
        <v>210</v>
      </c>
      <c r="K25" s="6"/>
      <c r="L25" s="7"/>
      <c r="M25" s="6">
        <f t="shared" si="1"/>
        <v>10</v>
      </c>
      <c r="N25" s="6">
        <f t="shared" si="2"/>
        <v>10</v>
      </c>
      <c r="O25" s="6">
        <f t="shared" si="3"/>
        <v>10</v>
      </c>
      <c r="P25" s="6"/>
      <c r="Q25" s="7"/>
      <c r="R25" s="7">
        <f t="shared" si="4"/>
        <v>3</v>
      </c>
      <c r="S25" s="7"/>
      <c r="T25" s="7">
        <f t="shared" si="5"/>
        <v>1</v>
      </c>
      <c r="U25" s="7">
        <f t="shared" si="6"/>
        <v>4.375</v>
      </c>
      <c r="V25" s="7"/>
      <c r="W25" s="7"/>
      <c r="X25" s="7"/>
      <c r="Y25" s="7"/>
      <c r="Z25" s="7"/>
      <c r="AA25" s="7">
        <f t="shared" si="7"/>
        <v>0</v>
      </c>
      <c r="AB25" s="68">
        <f t="shared" si="8"/>
        <v>0</v>
      </c>
      <c r="AC25" s="5">
        <f t="shared" si="9"/>
        <v>4</v>
      </c>
    </row>
    <row r="26" spans="1:29" x14ac:dyDescent="0.25">
      <c r="A26" s="8">
        <v>21</v>
      </c>
      <c r="B26" s="9" t="s">
        <v>59</v>
      </c>
      <c r="C26" s="6" t="s">
        <v>210</v>
      </c>
      <c r="D26" s="82" t="s">
        <v>278</v>
      </c>
      <c r="E26" s="82" t="s">
        <v>278</v>
      </c>
      <c r="F26" s="82" t="s">
        <v>278</v>
      </c>
      <c r="G26" s="82" t="s">
        <v>278</v>
      </c>
      <c r="H26" s="79" t="s">
        <v>271</v>
      </c>
      <c r="I26" s="79" t="s">
        <v>271</v>
      </c>
      <c r="J26" s="79" t="s">
        <v>271</v>
      </c>
      <c r="K26" s="7"/>
      <c r="L26" s="7"/>
      <c r="M26" s="6">
        <f t="shared" si="1"/>
        <v>0.1</v>
      </c>
      <c r="N26" s="6">
        <f t="shared" si="2"/>
        <v>0.1</v>
      </c>
      <c r="O26" s="6">
        <f t="shared" si="3"/>
        <v>0.1</v>
      </c>
      <c r="P26" s="7"/>
      <c r="Q26" s="7"/>
      <c r="R26" s="7">
        <f t="shared" si="4"/>
        <v>3</v>
      </c>
      <c r="S26" s="7"/>
      <c r="T26" s="7">
        <f t="shared" si="5"/>
        <v>1</v>
      </c>
      <c r="U26" s="7">
        <f t="shared" si="6"/>
        <v>0.625</v>
      </c>
      <c r="V26" s="7"/>
      <c r="W26" s="7"/>
      <c r="X26" s="7"/>
      <c r="Y26" s="7"/>
      <c r="Z26" s="7"/>
      <c r="AA26" s="7">
        <f t="shared" si="7"/>
        <v>0</v>
      </c>
      <c r="AB26" s="68">
        <f t="shared" si="8"/>
        <v>0</v>
      </c>
      <c r="AC26" s="5">
        <f t="shared" si="9"/>
        <v>1</v>
      </c>
    </row>
    <row r="27" spans="1:29" x14ac:dyDescent="0.25">
      <c r="A27" s="8">
        <v>22</v>
      </c>
      <c r="B27" s="9" t="s">
        <v>60</v>
      </c>
      <c r="C27" s="82" t="s">
        <v>278</v>
      </c>
      <c r="D27" s="82" t="s">
        <v>278</v>
      </c>
      <c r="E27" s="82" t="s">
        <v>278</v>
      </c>
      <c r="F27" s="82" t="s">
        <v>278</v>
      </c>
      <c r="G27" s="82" t="s">
        <v>278</v>
      </c>
      <c r="H27" s="79" t="s">
        <v>271</v>
      </c>
      <c r="I27" s="79" t="s">
        <v>271</v>
      </c>
      <c r="J27" s="79" t="s">
        <v>271</v>
      </c>
      <c r="K27" s="7"/>
      <c r="L27" s="7"/>
      <c r="M27" s="6">
        <f t="shared" si="1"/>
        <v>0.1</v>
      </c>
      <c r="N27" s="6">
        <f t="shared" si="2"/>
        <v>0.1</v>
      </c>
      <c r="O27" s="6">
        <f t="shared" si="3"/>
        <v>0.1</v>
      </c>
      <c r="P27" s="7"/>
      <c r="Q27" s="7"/>
      <c r="R27" s="7">
        <f t="shared" si="4"/>
        <v>0</v>
      </c>
      <c r="S27" s="7"/>
      <c r="T27" s="7">
        <f t="shared" si="5"/>
        <v>0</v>
      </c>
      <c r="U27" s="7">
        <f t="shared" si="6"/>
        <v>0</v>
      </c>
      <c r="V27" s="7"/>
      <c r="W27" s="7"/>
      <c r="X27" s="7"/>
      <c r="Y27" s="7"/>
      <c r="Z27" s="7"/>
      <c r="AA27" s="7">
        <f t="shared" si="7"/>
        <v>0</v>
      </c>
      <c r="AB27" s="68">
        <f t="shared" si="8"/>
        <v>0</v>
      </c>
      <c r="AC27" s="5">
        <f t="shared" si="9"/>
        <v>0</v>
      </c>
    </row>
    <row r="28" spans="1:29" x14ac:dyDescent="0.25">
      <c r="A28" s="8">
        <v>23</v>
      </c>
      <c r="B28" s="9" t="s">
        <v>61</v>
      </c>
      <c r="C28" s="6" t="s">
        <v>210</v>
      </c>
      <c r="D28" s="6" t="s">
        <v>210</v>
      </c>
      <c r="E28" s="6" t="s">
        <v>210</v>
      </c>
      <c r="F28" s="82" t="s">
        <v>278</v>
      </c>
      <c r="G28" s="82" t="s">
        <v>278</v>
      </c>
      <c r="H28" s="79" t="s">
        <v>271</v>
      </c>
      <c r="I28" s="79" t="s">
        <v>271</v>
      </c>
      <c r="J28" s="79" t="s">
        <v>271</v>
      </c>
      <c r="K28" s="7"/>
      <c r="L28" s="7"/>
      <c r="M28" s="6">
        <f t="shared" si="1"/>
        <v>0.1</v>
      </c>
      <c r="N28" s="6">
        <f t="shared" si="2"/>
        <v>0.1</v>
      </c>
      <c r="O28" s="6">
        <f t="shared" si="3"/>
        <v>0.1</v>
      </c>
      <c r="P28" s="7"/>
      <c r="Q28" s="7"/>
      <c r="R28" s="7">
        <f t="shared" si="4"/>
        <v>3</v>
      </c>
      <c r="S28" s="7"/>
      <c r="T28" s="7">
        <f t="shared" si="5"/>
        <v>1</v>
      </c>
      <c r="U28" s="7">
        <f t="shared" si="6"/>
        <v>1.875</v>
      </c>
      <c r="V28" s="7"/>
      <c r="W28" s="7"/>
      <c r="X28" s="7"/>
      <c r="Y28" s="7"/>
      <c r="Z28" s="7"/>
      <c r="AA28" s="7">
        <f t="shared" si="7"/>
        <v>0</v>
      </c>
      <c r="AB28" s="68">
        <f t="shared" si="8"/>
        <v>0</v>
      </c>
      <c r="AC28" s="5">
        <f t="shared" si="9"/>
        <v>2</v>
      </c>
    </row>
    <row r="29" spans="1:29" x14ac:dyDescent="0.25">
      <c r="A29" s="8">
        <v>24</v>
      </c>
      <c r="B29" s="9" t="s">
        <v>62</v>
      </c>
      <c r="C29" s="82" t="s">
        <v>278</v>
      </c>
      <c r="D29" s="82" t="s">
        <v>278</v>
      </c>
      <c r="E29" s="82" t="s">
        <v>278</v>
      </c>
      <c r="F29" s="82" t="s">
        <v>278</v>
      </c>
      <c r="G29" s="82" t="s">
        <v>278</v>
      </c>
      <c r="H29" s="79" t="s">
        <v>271</v>
      </c>
      <c r="I29" s="79" t="s">
        <v>271</v>
      </c>
      <c r="J29" s="79" t="s">
        <v>271</v>
      </c>
      <c r="K29" s="7"/>
      <c r="L29" s="7"/>
      <c r="M29" s="6">
        <f t="shared" si="1"/>
        <v>0.1</v>
      </c>
      <c r="N29" s="6">
        <f t="shared" si="2"/>
        <v>0.1</v>
      </c>
      <c r="O29" s="6">
        <f t="shared" si="3"/>
        <v>0.1</v>
      </c>
      <c r="P29" s="7"/>
      <c r="Q29" s="7"/>
      <c r="R29" s="7">
        <f t="shared" si="4"/>
        <v>0</v>
      </c>
      <c r="S29" s="7"/>
      <c r="T29" s="7">
        <f t="shared" si="5"/>
        <v>0</v>
      </c>
      <c r="U29" s="7">
        <f t="shared" si="6"/>
        <v>0</v>
      </c>
      <c r="V29" s="7"/>
      <c r="W29" s="7"/>
      <c r="X29" s="7"/>
      <c r="Y29" s="7"/>
      <c r="Z29" s="7"/>
      <c r="AA29" s="7">
        <f t="shared" si="7"/>
        <v>0</v>
      </c>
      <c r="AB29" s="68">
        <f t="shared" si="8"/>
        <v>0</v>
      </c>
      <c r="AC29" s="5">
        <f t="shared" si="9"/>
        <v>0</v>
      </c>
    </row>
    <row r="30" spans="1:29" x14ac:dyDescent="0.25">
      <c r="A30" s="8">
        <v>25</v>
      </c>
      <c r="B30" s="9" t="s">
        <v>63</v>
      </c>
      <c r="C30" s="82" t="s">
        <v>278</v>
      </c>
      <c r="D30" s="82" t="s">
        <v>278</v>
      </c>
      <c r="E30" s="82" t="s">
        <v>278</v>
      </c>
      <c r="F30" s="82" t="s">
        <v>278</v>
      </c>
      <c r="G30" s="82" t="s">
        <v>278</v>
      </c>
      <c r="H30" s="79" t="s">
        <v>271</v>
      </c>
      <c r="I30" s="79" t="s">
        <v>271</v>
      </c>
      <c r="J30" s="79" t="s">
        <v>271</v>
      </c>
      <c r="K30" s="7"/>
      <c r="L30" s="7"/>
      <c r="M30" s="6">
        <f t="shared" si="1"/>
        <v>0.1</v>
      </c>
      <c r="N30" s="6">
        <f t="shared" si="2"/>
        <v>0.1</v>
      </c>
      <c r="O30" s="6">
        <f t="shared" si="3"/>
        <v>0.1</v>
      </c>
      <c r="P30" s="7"/>
      <c r="Q30" s="7"/>
      <c r="R30" s="7">
        <f t="shared" si="4"/>
        <v>0</v>
      </c>
      <c r="S30" s="7"/>
      <c r="T30" s="7">
        <f t="shared" si="5"/>
        <v>0</v>
      </c>
      <c r="U30" s="7">
        <f t="shared" si="6"/>
        <v>0</v>
      </c>
      <c r="V30" s="7"/>
      <c r="W30" s="7"/>
      <c r="X30" s="7"/>
      <c r="Y30" s="7"/>
      <c r="Z30" s="7"/>
      <c r="AA30" s="7">
        <f t="shared" si="7"/>
        <v>0</v>
      </c>
      <c r="AB30" s="68">
        <f t="shared" si="8"/>
        <v>0</v>
      </c>
      <c r="AC30" s="5">
        <f t="shared" si="9"/>
        <v>0</v>
      </c>
    </row>
    <row r="31" spans="1:29" x14ac:dyDescent="0.25">
      <c r="A31" s="8">
        <v>26</v>
      </c>
      <c r="B31" s="9" t="s">
        <v>64</v>
      </c>
      <c r="C31" s="82" t="s">
        <v>278</v>
      </c>
      <c r="D31" s="6" t="s">
        <v>210</v>
      </c>
      <c r="E31" s="6" t="s">
        <v>210</v>
      </c>
      <c r="F31" s="6" t="s">
        <v>210</v>
      </c>
      <c r="G31" s="82" t="s">
        <v>278</v>
      </c>
      <c r="H31" s="6" t="s">
        <v>210</v>
      </c>
      <c r="I31" s="6" t="s">
        <v>210</v>
      </c>
      <c r="J31" s="79" t="s">
        <v>271</v>
      </c>
      <c r="K31" s="7"/>
      <c r="L31" s="7"/>
      <c r="M31" s="6">
        <f t="shared" si="1"/>
        <v>10</v>
      </c>
      <c r="N31" s="6">
        <f t="shared" si="2"/>
        <v>10</v>
      </c>
      <c r="O31" s="6">
        <f t="shared" si="3"/>
        <v>0.1</v>
      </c>
      <c r="P31" s="7"/>
      <c r="Q31" s="7"/>
      <c r="R31" s="7">
        <f t="shared" si="4"/>
        <v>3</v>
      </c>
      <c r="S31" s="7"/>
      <c r="T31" s="7">
        <f t="shared" si="5"/>
        <v>1</v>
      </c>
      <c r="U31" s="7">
        <f t="shared" si="6"/>
        <v>3.125</v>
      </c>
      <c r="V31" s="7">
        <v>2</v>
      </c>
      <c r="W31" s="7">
        <v>2</v>
      </c>
      <c r="X31" s="7">
        <v>1</v>
      </c>
      <c r="Y31" s="7">
        <v>1</v>
      </c>
      <c r="Z31" s="7">
        <v>2</v>
      </c>
      <c r="AA31" s="7">
        <f t="shared" si="7"/>
        <v>8</v>
      </c>
      <c r="AB31" s="68">
        <f t="shared" si="8"/>
        <v>5.333333333333333</v>
      </c>
      <c r="AC31" s="5">
        <f t="shared" si="9"/>
        <v>3</v>
      </c>
    </row>
    <row r="32" spans="1:29" x14ac:dyDescent="0.25">
      <c r="A32" s="8">
        <v>27</v>
      </c>
      <c r="B32" s="9" t="s">
        <v>65</v>
      </c>
      <c r="C32" s="6" t="s">
        <v>210</v>
      </c>
      <c r="D32" s="6" t="s">
        <v>210</v>
      </c>
      <c r="E32" s="6" t="s">
        <v>210</v>
      </c>
      <c r="F32" s="6" t="s">
        <v>210</v>
      </c>
      <c r="G32" s="6" t="s">
        <v>210</v>
      </c>
      <c r="H32" s="6" t="s">
        <v>210</v>
      </c>
      <c r="I32" s="6" t="s">
        <v>210</v>
      </c>
      <c r="J32" s="6" t="s">
        <v>210</v>
      </c>
      <c r="K32" s="6"/>
      <c r="L32" s="7"/>
      <c r="M32" s="6">
        <f t="shared" si="1"/>
        <v>10</v>
      </c>
      <c r="N32" s="6">
        <f t="shared" si="2"/>
        <v>10</v>
      </c>
      <c r="O32" s="6">
        <f t="shared" si="3"/>
        <v>10</v>
      </c>
      <c r="P32" s="6"/>
      <c r="Q32" s="7"/>
      <c r="R32" s="7">
        <f t="shared" si="4"/>
        <v>3</v>
      </c>
      <c r="S32" s="7"/>
      <c r="T32" s="7">
        <f t="shared" si="5"/>
        <v>1</v>
      </c>
      <c r="U32" s="7">
        <f t="shared" si="6"/>
        <v>5</v>
      </c>
      <c r="V32" s="7">
        <v>0</v>
      </c>
      <c r="W32" s="7">
        <v>1</v>
      </c>
      <c r="X32" s="7">
        <v>1</v>
      </c>
      <c r="Y32" s="7">
        <v>1</v>
      </c>
      <c r="Z32" s="7">
        <v>3</v>
      </c>
      <c r="AA32" s="7">
        <f t="shared" si="7"/>
        <v>6</v>
      </c>
      <c r="AB32" s="68">
        <f t="shared" si="8"/>
        <v>4</v>
      </c>
      <c r="AC32" s="5">
        <f t="shared" si="9"/>
        <v>5</v>
      </c>
    </row>
    <row r="33" spans="1:29" x14ac:dyDescent="0.25">
      <c r="A33" s="8">
        <v>28</v>
      </c>
      <c r="B33" s="9" t="s">
        <v>66</v>
      </c>
      <c r="C33" s="6" t="s">
        <v>210</v>
      </c>
      <c r="D33" s="6" t="s">
        <v>210</v>
      </c>
      <c r="E33" s="6" t="s">
        <v>210</v>
      </c>
      <c r="F33" s="6" t="s">
        <v>210</v>
      </c>
      <c r="G33" s="6" t="s">
        <v>210</v>
      </c>
      <c r="H33" s="6" t="s">
        <v>210</v>
      </c>
      <c r="I33" s="6" t="s">
        <v>210</v>
      </c>
      <c r="J33" s="6" t="s">
        <v>210</v>
      </c>
      <c r="K33" s="6"/>
      <c r="L33" s="7"/>
      <c r="M33" s="6">
        <f t="shared" si="1"/>
        <v>10</v>
      </c>
      <c r="N33" s="6">
        <f t="shared" si="2"/>
        <v>10</v>
      </c>
      <c r="O33" s="6">
        <f t="shared" si="3"/>
        <v>10</v>
      </c>
      <c r="P33" s="6"/>
      <c r="Q33" s="7"/>
      <c r="R33" s="7">
        <f t="shared" si="4"/>
        <v>3</v>
      </c>
      <c r="S33" s="7">
        <v>1</v>
      </c>
      <c r="T33" s="7">
        <f t="shared" si="5"/>
        <v>1</v>
      </c>
      <c r="U33" s="7">
        <f t="shared" si="6"/>
        <v>5</v>
      </c>
      <c r="V33" s="7">
        <v>3</v>
      </c>
      <c r="W33" s="7">
        <v>3</v>
      </c>
      <c r="X33" s="7">
        <v>3</v>
      </c>
      <c r="Y33" s="7">
        <v>2</v>
      </c>
      <c r="Z33" s="7">
        <v>2</v>
      </c>
      <c r="AA33" s="7">
        <f t="shared" si="7"/>
        <v>13</v>
      </c>
      <c r="AB33" s="68">
        <f t="shared" si="8"/>
        <v>8.6666666666666661</v>
      </c>
      <c r="AC33" s="5">
        <f t="shared" si="9"/>
        <v>5</v>
      </c>
    </row>
    <row r="34" spans="1:29" x14ac:dyDescent="0.25">
      <c r="A34" s="8">
        <v>29</v>
      </c>
      <c r="B34" s="9" t="s">
        <v>67</v>
      </c>
      <c r="C34" s="82" t="s">
        <v>278</v>
      </c>
      <c r="D34" s="82" t="s">
        <v>278</v>
      </c>
      <c r="E34" s="82" t="s">
        <v>278</v>
      </c>
      <c r="F34" s="82" t="s">
        <v>278</v>
      </c>
      <c r="G34" s="82" t="s">
        <v>278</v>
      </c>
      <c r="H34" s="79" t="s">
        <v>271</v>
      </c>
      <c r="I34" s="79" t="s">
        <v>271</v>
      </c>
      <c r="J34" s="79" t="s">
        <v>271</v>
      </c>
      <c r="K34" s="7"/>
      <c r="L34" s="7"/>
      <c r="M34" s="6">
        <f t="shared" si="1"/>
        <v>0.1</v>
      </c>
      <c r="N34" s="6">
        <f t="shared" si="2"/>
        <v>0.1</v>
      </c>
      <c r="O34" s="6">
        <f t="shared" si="3"/>
        <v>0.1</v>
      </c>
      <c r="P34" s="7"/>
      <c r="Q34" s="7"/>
      <c r="R34" s="7">
        <f t="shared" si="4"/>
        <v>0</v>
      </c>
      <c r="S34" s="7"/>
      <c r="T34" s="7">
        <f t="shared" si="5"/>
        <v>0</v>
      </c>
      <c r="U34" s="7">
        <f t="shared" si="6"/>
        <v>0</v>
      </c>
      <c r="V34" s="7"/>
      <c r="W34" s="7"/>
      <c r="X34" s="7"/>
      <c r="Y34" s="7"/>
      <c r="Z34" s="7"/>
      <c r="AA34" s="7">
        <f t="shared" si="7"/>
        <v>0</v>
      </c>
      <c r="AB34" s="68">
        <f t="shared" si="8"/>
        <v>0</v>
      </c>
      <c r="AC34" s="5">
        <f t="shared" si="9"/>
        <v>0</v>
      </c>
    </row>
  </sheetData>
  <mergeCells count="8">
    <mergeCell ref="V4:Z4"/>
    <mergeCell ref="A1:L1"/>
    <mergeCell ref="R4:U4"/>
    <mergeCell ref="M4:Q4"/>
    <mergeCell ref="A4:A5"/>
    <mergeCell ref="B4:B5"/>
    <mergeCell ref="H4:L4"/>
    <mergeCell ref="C4:G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8FF3E-EEC9-4867-ABB4-EC83E1766F8A}">
  <dimension ref="A1:AC20"/>
  <sheetViews>
    <sheetView topLeftCell="B5" workbookViewId="0">
      <selection activeCell="R6" sqref="R6:R20"/>
    </sheetView>
  </sheetViews>
  <sheetFormatPr baseColWidth="10" defaultColWidth="9.140625" defaultRowHeight="15" x14ac:dyDescent="0.25"/>
  <cols>
    <col min="1" max="1" width="4.42578125" style="5" customWidth="1"/>
    <col min="2" max="2" width="40.5703125" style="5" customWidth="1"/>
    <col min="3" max="21" width="5.28515625" style="5" customWidth="1"/>
    <col min="22" max="26" width="4" style="5" customWidth="1"/>
    <col min="27" max="16384" width="9.140625" style="5"/>
  </cols>
  <sheetData>
    <row r="1" spans="1:29" ht="34.5" customHeight="1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9"/>
      <c r="N1" s="19"/>
      <c r="O1" s="19"/>
      <c r="P1" s="19"/>
    </row>
    <row r="2" spans="1:29" ht="20.25" customHeight="1" x14ac:dyDescent="0.25">
      <c r="A2" s="2" t="s">
        <v>68</v>
      </c>
      <c r="B2" s="3"/>
      <c r="C2" s="3"/>
      <c r="D2" s="3"/>
      <c r="E2" s="3"/>
      <c r="F2" s="3"/>
      <c r="G2" s="3"/>
      <c r="I2" s="3"/>
      <c r="J2" s="4" t="s">
        <v>3</v>
      </c>
      <c r="K2" s="3"/>
      <c r="L2" s="3"/>
      <c r="M2" s="1"/>
      <c r="N2" s="1"/>
      <c r="O2" s="1"/>
      <c r="P2" s="1"/>
    </row>
    <row r="3" spans="1:29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9" ht="15.75" thickBot="1" x14ac:dyDescent="0.3">
      <c r="A4" s="111" t="s">
        <v>1</v>
      </c>
      <c r="B4" s="117" t="s">
        <v>4</v>
      </c>
      <c r="C4" s="116" t="s">
        <v>279</v>
      </c>
      <c r="D4" s="116"/>
      <c r="E4" s="116"/>
      <c r="F4" s="116"/>
      <c r="G4" s="116"/>
      <c r="H4" s="116" t="s">
        <v>239</v>
      </c>
      <c r="I4" s="116"/>
      <c r="J4" s="116"/>
      <c r="K4" s="116"/>
      <c r="L4" s="116"/>
      <c r="M4" s="116" t="s">
        <v>239</v>
      </c>
      <c r="N4" s="116"/>
      <c r="O4" s="116"/>
      <c r="P4" s="116"/>
      <c r="Q4" s="116"/>
      <c r="R4" s="119" t="s">
        <v>218</v>
      </c>
      <c r="S4" s="120"/>
      <c r="T4" s="120"/>
      <c r="U4" s="118"/>
      <c r="V4" s="107" t="s">
        <v>259</v>
      </c>
      <c r="W4" s="108"/>
      <c r="X4" s="108"/>
      <c r="Y4" s="108"/>
      <c r="Z4" s="109"/>
      <c r="AA4" s="28" t="s">
        <v>260</v>
      </c>
      <c r="AB4" s="70" t="s">
        <v>252</v>
      </c>
    </row>
    <row r="5" spans="1:29" ht="153.75" x14ac:dyDescent="0.25">
      <c r="A5" s="111"/>
      <c r="B5" s="117"/>
      <c r="C5" s="12" t="s">
        <v>291</v>
      </c>
      <c r="D5" s="12" t="s">
        <v>292</v>
      </c>
      <c r="E5" s="12" t="s">
        <v>293</v>
      </c>
      <c r="F5" s="12" t="s">
        <v>294</v>
      </c>
      <c r="G5" s="12" t="s">
        <v>295</v>
      </c>
      <c r="H5" s="12" t="s">
        <v>233</v>
      </c>
      <c r="I5" s="12" t="s">
        <v>234</v>
      </c>
      <c r="J5" s="12" t="s">
        <v>235</v>
      </c>
      <c r="K5" s="12"/>
      <c r="L5" s="12"/>
      <c r="M5" s="12" t="s">
        <v>233</v>
      </c>
      <c r="N5" s="12" t="s">
        <v>234</v>
      </c>
      <c r="O5" s="12" t="s">
        <v>235</v>
      </c>
      <c r="P5" s="12"/>
      <c r="Q5" s="12"/>
      <c r="R5" s="12" t="s">
        <v>214</v>
      </c>
      <c r="S5" s="12" t="s">
        <v>215</v>
      </c>
      <c r="T5" s="12" t="s">
        <v>216</v>
      </c>
      <c r="U5" s="12" t="s">
        <v>217</v>
      </c>
      <c r="V5" s="72" t="s">
        <v>267</v>
      </c>
      <c r="W5" s="73" t="s">
        <v>268</v>
      </c>
      <c r="X5" s="73" t="s">
        <v>256</v>
      </c>
      <c r="Y5" s="73" t="s">
        <v>257</v>
      </c>
      <c r="Z5" s="74" t="s">
        <v>258</v>
      </c>
      <c r="AA5" s="75" t="s">
        <v>261</v>
      </c>
      <c r="AB5" s="61"/>
    </row>
    <row r="6" spans="1:29" x14ac:dyDescent="0.25">
      <c r="A6" s="8">
        <v>1</v>
      </c>
      <c r="B6" s="9" t="s">
        <v>69</v>
      </c>
      <c r="C6" s="13" t="s">
        <v>210</v>
      </c>
      <c r="D6" s="13" t="s">
        <v>210</v>
      </c>
      <c r="E6" s="13" t="s">
        <v>210</v>
      </c>
      <c r="F6" s="13" t="s">
        <v>210</v>
      </c>
      <c r="G6" s="13" t="s">
        <v>210</v>
      </c>
      <c r="H6" s="6" t="s">
        <v>210</v>
      </c>
      <c r="I6" s="6" t="s">
        <v>210</v>
      </c>
      <c r="J6" s="6" t="s">
        <v>210</v>
      </c>
      <c r="K6" s="13"/>
      <c r="L6" s="7"/>
      <c r="M6" s="13">
        <f>IF(H6="√",10,IF(H6="A",8,0.1))</f>
        <v>10</v>
      </c>
      <c r="N6" s="13">
        <f t="shared" ref="N6:O6" si="0">IF(I6="√",10,IF(I6="A",8,0.1))</f>
        <v>10</v>
      </c>
      <c r="O6" s="13">
        <f t="shared" si="0"/>
        <v>10</v>
      </c>
      <c r="P6" s="13"/>
      <c r="Q6" s="7"/>
      <c r="R6" s="7">
        <f>IF(COUNTIF(C6:J6,"x")=8,0,3)</f>
        <v>3</v>
      </c>
      <c r="S6" s="7">
        <v>1</v>
      </c>
      <c r="T6" s="7">
        <f>IF(R6=3,1,0)</f>
        <v>1</v>
      </c>
      <c r="U6" s="7">
        <f>COUNTIF(C6:J6,"&lt;&gt;"&amp;"x")*5/8</f>
        <v>5</v>
      </c>
      <c r="V6" s="7">
        <v>3</v>
      </c>
      <c r="W6" s="7">
        <v>3</v>
      </c>
      <c r="X6" s="7">
        <v>3</v>
      </c>
      <c r="Y6" s="7">
        <v>3</v>
      </c>
      <c r="Z6" s="7">
        <v>3</v>
      </c>
      <c r="AA6" s="7">
        <f>SUM(V6:Z6)</f>
        <v>15</v>
      </c>
      <c r="AB6" s="68">
        <f>(AA6*10)/15</f>
        <v>10</v>
      </c>
      <c r="AC6" s="5">
        <f>ROUND(U6,0)</f>
        <v>5</v>
      </c>
    </row>
    <row r="7" spans="1:29" x14ac:dyDescent="0.25">
      <c r="A7" s="8">
        <v>2</v>
      </c>
      <c r="B7" s="9" t="s">
        <v>70</v>
      </c>
      <c r="C7" s="13" t="s">
        <v>210</v>
      </c>
      <c r="D7" s="13" t="s">
        <v>210</v>
      </c>
      <c r="E7" s="18" t="s">
        <v>271</v>
      </c>
      <c r="F7" s="18" t="s">
        <v>271</v>
      </c>
      <c r="G7" s="18" t="s">
        <v>271</v>
      </c>
      <c r="H7" s="79" t="s">
        <v>271</v>
      </c>
      <c r="I7" s="79" t="s">
        <v>271</v>
      </c>
      <c r="J7" s="79" t="s">
        <v>271</v>
      </c>
      <c r="K7" s="6"/>
      <c r="L7" s="7"/>
      <c r="M7" s="13">
        <f t="shared" ref="M7:M20" si="1">IF(H7="√",10,IF(H7="A",8,0.1))</f>
        <v>0.1</v>
      </c>
      <c r="N7" s="13">
        <f t="shared" ref="N7:N20" si="2">IF(I7="√",10,IF(I7="A",8,0.1))</f>
        <v>0.1</v>
      </c>
      <c r="O7" s="13">
        <f t="shared" ref="O7:O20" si="3">IF(J7="√",10,IF(J7="A",8,0.1))</f>
        <v>0.1</v>
      </c>
      <c r="P7" s="6"/>
      <c r="Q7" s="7"/>
      <c r="R7" s="7">
        <f t="shared" ref="R7:R20" si="4">IF(COUNTIF(C7:J7,"x")=8,0,3)</f>
        <v>3</v>
      </c>
      <c r="S7" s="7">
        <v>1</v>
      </c>
      <c r="T7" s="7">
        <f t="shared" ref="T7:T20" si="5">IF(R7=3,1,0)</f>
        <v>1</v>
      </c>
      <c r="U7" s="7">
        <f t="shared" ref="U7:U20" si="6">COUNTIF(C7:J7,"&lt;&gt;"&amp;"x")*5/8</f>
        <v>1.25</v>
      </c>
      <c r="V7" s="7"/>
      <c r="W7" s="7"/>
      <c r="X7" s="7"/>
      <c r="Y7" s="7"/>
      <c r="Z7" s="7"/>
      <c r="AA7" s="7">
        <f t="shared" ref="AA7:AA20" si="7">SUM(V7:Z7)</f>
        <v>0</v>
      </c>
      <c r="AB7" s="68">
        <f t="shared" ref="AB7:AB20" si="8">(AA7*10)/15</f>
        <v>0</v>
      </c>
      <c r="AC7" s="5">
        <f t="shared" ref="AC7:AC20" si="9">ROUND(U7,0)</f>
        <v>1</v>
      </c>
    </row>
    <row r="8" spans="1:29" x14ac:dyDescent="0.25">
      <c r="A8" s="8">
        <v>3</v>
      </c>
      <c r="B8" s="9" t="s">
        <v>71</v>
      </c>
      <c r="C8" s="18" t="s">
        <v>271</v>
      </c>
      <c r="D8" s="18" t="s">
        <v>271</v>
      </c>
      <c r="E8" s="18" t="s">
        <v>271</v>
      </c>
      <c r="F8" s="18" t="s">
        <v>271</v>
      </c>
      <c r="G8" s="18" t="s">
        <v>271</v>
      </c>
      <c r="H8" s="79" t="s">
        <v>271</v>
      </c>
      <c r="I8" s="79" t="s">
        <v>271</v>
      </c>
      <c r="J8" s="79" t="s">
        <v>271</v>
      </c>
      <c r="K8" s="6"/>
      <c r="L8" s="7"/>
      <c r="M8" s="13">
        <f t="shared" si="1"/>
        <v>0.1</v>
      </c>
      <c r="N8" s="13">
        <f t="shared" si="2"/>
        <v>0.1</v>
      </c>
      <c r="O8" s="13">
        <f t="shared" si="3"/>
        <v>0.1</v>
      </c>
      <c r="P8" s="6"/>
      <c r="Q8" s="7"/>
      <c r="R8" s="7">
        <f t="shared" si="4"/>
        <v>0</v>
      </c>
      <c r="S8" s="7"/>
      <c r="T8" s="7">
        <f t="shared" si="5"/>
        <v>0</v>
      </c>
      <c r="U8" s="7">
        <f t="shared" si="6"/>
        <v>0</v>
      </c>
      <c r="V8" s="7"/>
      <c r="W8" s="7"/>
      <c r="X8" s="7"/>
      <c r="Y8" s="7"/>
      <c r="Z8" s="7"/>
      <c r="AA8" s="7">
        <f t="shared" si="7"/>
        <v>0</v>
      </c>
      <c r="AB8" s="68">
        <f t="shared" si="8"/>
        <v>0</v>
      </c>
      <c r="AC8" s="5">
        <f t="shared" si="9"/>
        <v>0</v>
      </c>
    </row>
    <row r="9" spans="1:29" x14ac:dyDescent="0.25">
      <c r="A9" s="8">
        <v>4</v>
      </c>
      <c r="B9" s="9" t="s">
        <v>177</v>
      </c>
      <c r="C9" s="14" t="s">
        <v>210</v>
      </c>
      <c r="D9" s="14" t="s">
        <v>210</v>
      </c>
      <c r="E9" s="18" t="s">
        <v>270</v>
      </c>
      <c r="F9" s="18" t="s">
        <v>270</v>
      </c>
      <c r="G9" s="18" t="s">
        <v>270</v>
      </c>
      <c r="H9" s="79" t="s">
        <v>270</v>
      </c>
      <c r="I9" s="79" t="s">
        <v>270</v>
      </c>
      <c r="J9" s="79" t="s">
        <v>270</v>
      </c>
      <c r="K9" s="6"/>
      <c r="L9" s="7"/>
      <c r="M9" s="13">
        <f t="shared" si="1"/>
        <v>8</v>
      </c>
      <c r="N9" s="13">
        <f t="shared" si="2"/>
        <v>8</v>
      </c>
      <c r="O9" s="13">
        <f t="shared" si="3"/>
        <v>8</v>
      </c>
      <c r="P9" s="6"/>
      <c r="Q9" s="7"/>
      <c r="R9" s="7">
        <f t="shared" si="4"/>
        <v>3</v>
      </c>
      <c r="S9" s="7"/>
      <c r="T9" s="7">
        <f t="shared" si="5"/>
        <v>1</v>
      </c>
      <c r="U9" s="7">
        <f t="shared" si="6"/>
        <v>5</v>
      </c>
      <c r="V9" s="7"/>
      <c r="W9" s="7"/>
      <c r="X9" s="7"/>
      <c r="Y9" s="7"/>
      <c r="Z9" s="7"/>
      <c r="AA9" s="7">
        <f t="shared" si="7"/>
        <v>0</v>
      </c>
      <c r="AB9" s="68">
        <f t="shared" si="8"/>
        <v>0</v>
      </c>
      <c r="AC9" s="5">
        <f t="shared" si="9"/>
        <v>5</v>
      </c>
    </row>
    <row r="10" spans="1:29" x14ac:dyDescent="0.25">
      <c r="A10" s="8">
        <v>5</v>
      </c>
      <c r="B10" s="9" t="s">
        <v>72</v>
      </c>
      <c r="C10" s="14" t="s">
        <v>210</v>
      </c>
      <c r="D10" s="14" t="s">
        <v>210</v>
      </c>
      <c r="E10" s="14" t="s">
        <v>210</v>
      </c>
      <c r="F10" s="14" t="s">
        <v>210</v>
      </c>
      <c r="G10" s="14" t="s">
        <v>210</v>
      </c>
      <c r="H10" s="6" t="s">
        <v>210</v>
      </c>
      <c r="I10" s="6" t="s">
        <v>210</v>
      </c>
      <c r="J10" s="6" t="s">
        <v>210</v>
      </c>
      <c r="K10" s="6"/>
      <c r="L10" s="7"/>
      <c r="M10" s="13">
        <f t="shared" si="1"/>
        <v>10</v>
      </c>
      <c r="N10" s="13">
        <f t="shared" si="2"/>
        <v>10</v>
      </c>
      <c r="O10" s="13">
        <f t="shared" si="3"/>
        <v>10</v>
      </c>
      <c r="P10" s="6"/>
      <c r="Q10" s="7"/>
      <c r="R10" s="7">
        <f t="shared" si="4"/>
        <v>3</v>
      </c>
      <c r="S10" s="7">
        <v>1</v>
      </c>
      <c r="T10" s="7">
        <f t="shared" si="5"/>
        <v>1</v>
      </c>
      <c r="U10" s="7">
        <f t="shared" si="6"/>
        <v>5</v>
      </c>
      <c r="V10" s="7">
        <v>2</v>
      </c>
      <c r="W10" s="7">
        <v>3</v>
      </c>
      <c r="X10" s="7">
        <v>3</v>
      </c>
      <c r="Y10" s="7">
        <v>3</v>
      </c>
      <c r="Z10" s="7">
        <v>3</v>
      </c>
      <c r="AA10" s="7">
        <f t="shared" si="7"/>
        <v>14</v>
      </c>
      <c r="AB10" s="68">
        <f t="shared" si="8"/>
        <v>9.3333333333333339</v>
      </c>
      <c r="AC10" s="5">
        <f t="shared" si="9"/>
        <v>5</v>
      </c>
    </row>
    <row r="11" spans="1:29" x14ac:dyDescent="0.25">
      <c r="A11" s="8">
        <v>6</v>
      </c>
      <c r="B11" s="9" t="s">
        <v>73</v>
      </c>
      <c r="C11" s="18" t="s">
        <v>271</v>
      </c>
      <c r="D11" s="18" t="s">
        <v>271</v>
      </c>
      <c r="E11" s="18" t="s">
        <v>271</v>
      </c>
      <c r="F11" s="18" t="s">
        <v>271</v>
      </c>
      <c r="G11" s="18" t="s">
        <v>271</v>
      </c>
      <c r="H11" s="79" t="s">
        <v>271</v>
      </c>
      <c r="I11" s="79" t="s">
        <v>271</v>
      </c>
      <c r="J11" s="79" t="s">
        <v>271</v>
      </c>
      <c r="K11" s="6"/>
      <c r="L11" s="7"/>
      <c r="M11" s="13">
        <f t="shared" si="1"/>
        <v>0.1</v>
      </c>
      <c r="N11" s="13">
        <f t="shared" si="2"/>
        <v>0.1</v>
      </c>
      <c r="O11" s="13">
        <f t="shared" si="3"/>
        <v>0.1</v>
      </c>
      <c r="P11" s="6"/>
      <c r="Q11" s="7"/>
      <c r="R11" s="7">
        <f t="shared" si="4"/>
        <v>0</v>
      </c>
      <c r="S11" s="7"/>
      <c r="T11" s="7">
        <f t="shared" si="5"/>
        <v>0</v>
      </c>
      <c r="U11" s="7">
        <f t="shared" si="6"/>
        <v>0</v>
      </c>
      <c r="V11" s="7"/>
      <c r="W11" s="7"/>
      <c r="X11" s="7"/>
      <c r="Y11" s="7"/>
      <c r="Z11" s="7"/>
      <c r="AA11" s="7">
        <f t="shared" si="7"/>
        <v>0</v>
      </c>
      <c r="AB11" s="68">
        <f t="shared" si="8"/>
        <v>0</v>
      </c>
      <c r="AC11" s="5">
        <f t="shared" si="9"/>
        <v>0</v>
      </c>
    </row>
    <row r="12" spans="1:29" x14ac:dyDescent="0.25">
      <c r="A12" s="8">
        <v>7</v>
      </c>
      <c r="B12" s="9" t="s">
        <v>74</v>
      </c>
      <c r="C12" s="18" t="s">
        <v>271</v>
      </c>
      <c r="D12" s="18" t="s">
        <v>271</v>
      </c>
      <c r="E12" s="18" t="s">
        <v>271</v>
      </c>
      <c r="F12" s="18" t="s">
        <v>271</v>
      </c>
      <c r="G12" s="18" t="s">
        <v>271</v>
      </c>
      <c r="H12" s="79" t="s">
        <v>271</v>
      </c>
      <c r="I12" s="6" t="s">
        <v>210</v>
      </c>
      <c r="J12" s="79" t="s">
        <v>271</v>
      </c>
      <c r="K12" s="6"/>
      <c r="L12" s="7"/>
      <c r="M12" s="13">
        <f t="shared" si="1"/>
        <v>0.1</v>
      </c>
      <c r="N12" s="13">
        <f t="shared" si="2"/>
        <v>10</v>
      </c>
      <c r="O12" s="13">
        <f t="shared" si="3"/>
        <v>0.1</v>
      </c>
      <c r="P12" s="6"/>
      <c r="Q12" s="7"/>
      <c r="R12" s="7">
        <f t="shared" si="4"/>
        <v>3</v>
      </c>
      <c r="S12" s="7"/>
      <c r="T12" s="7">
        <f t="shared" si="5"/>
        <v>1</v>
      </c>
      <c r="U12" s="7">
        <f t="shared" si="6"/>
        <v>0.625</v>
      </c>
      <c r="V12" s="7">
        <v>3</v>
      </c>
      <c r="W12" s="7">
        <v>1</v>
      </c>
      <c r="X12" s="7">
        <v>1</v>
      </c>
      <c r="Y12" s="7">
        <v>2</v>
      </c>
      <c r="Z12" s="7">
        <v>1</v>
      </c>
      <c r="AA12" s="7">
        <f t="shared" si="7"/>
        <v>8</v>
      </c>
      <c r="AB12" s="68">
        <f t="shared" si="8"/>
        <v>5.333333333333333</v>
      </c>
      <c r="AC12" s="5">
        <f t="shared" si="9"/>
        <v>1</v>
      </c>
    </row>
    <row r="13" spans="1:29" x14ac:dyDescent="0.25">
      <c r="A13" s="8">
        <v>8</v>
      </c>
      <c r="B13" s="9" t="s">
        <v>75</v>
      </c>
      <c r="C13" s="14" t="s">
        <v>210</v>
      </c>
      <c r="D13" s="14" t="s">
        <v>210</v>
      </c>
      <c r="E13" s="6" t="s">
        <v>270</v>
      </c>
      <c r="F13" s="18" t="s">
        <v>271</v>
      </c>
      <c r="G13" s="18" t="s">
        <v>271</v>
      </c>
      <c r="H13" s="6" t="s">
        <v>270</v>
      </c>
      <c r="I13" s="6" t="s">
        <v>270</v>
      </c>
      <c r="J13" s="6" t="s">
        <v>270</v>
      </c>
      <c r="K13" s="6"/>
      <c r="L13" s="7"/>
      <c r="M13" s="13">
        <f t="shared" si="1"/>
        <v>8</v>
      </c>
      <c r="N13" s="13">
        <f t="shared" si="2"/>
        <v>8</v>
      </c>
      <c r="O13" s="13">
        <f t="shared" si="3"/>
        <v>8</v>
      </c>
      <c r="P13" s="6"/>
      <c r="Q13" s="7"/>
      <c r="R13" s="7">
        <f t="shared" si="4"/>
        <v>3</v>
      </c>
      <c r="S13" s="7">
        <v>1</v>
      </c>
      <c r="T13" s="7">
        <f t="shared" si="5"/>
        <v>1</v>
      </c>
      <c r="U13" s="7">
        <f t="shared" si="6"/>
        <v>3.75</v>
      </c>
      <c r="V13" s="7">
        <v>3</v>
      </c>
      <c r="W13" s="7">
        <v>3</v>
      </c>
      <c r="X13" s="7">
        <v>2</v>
      </c>
      <c r="Y13" s="7">
        <v>2</v>
      </c>
      <c r="Z13" s="7">
        <v>2</v>
      </c>
      <c r="AA13" s="7">
        <f t="shared" si="7"/>
        <v>12</v>
      </c>
      <c r="AB13" s="68">
        <f t="shared" si="8"/>
        <v>8</v>
      </c>
      <c r="AC13" s="5">
        <f t="shared" si="9"/>
        <v>4</v>
      </c>
    </row>
    <row r="14" spans="1:29" x14ac:dyDescent="0.25">
      <c r="A14" s="8">
        <v>9</v>
      </c>
      <c r="B14" s="9" t="s">
        <v>76</v>
      </c>
      <c r="C14" s="13" t="s">
        <v>210</v>
      </c>
      <c r="D14" s="13" t="s">
        <v>210</v>
      </c>
      <c r="E14" s="13" t="s">
        <v>210</v>
      </c>
      <c r="F14" s="13" t="s">
        <v>210</v>
      </c>
      <c r="G14" s="13" t="s">
        <v>210</v>
      </c>
      <c r="H14" s="79" t="s">
        <v>271</v>
      </c>
      <c r="I14" s="79" t="s">
        <v>271</v>
      </c>
      <c r="J14" s="6" t="s">
        <v>210</v>
      </c>
      <c r="K14" s="13"/>
      <c r="L14" s="7"/>
      <c r="M14" s="13">
        <f t="shared" si="1"/>
        <v>0.1</v>
      </c>
      <c r="N14" s="13">
        <f t="shared" si="2"/>
        <v>0.1</v>
      </c>
      <c r="O14" s="13">
        <f t="shared" si="3"/>
        <v>10</v>
      </c>
      <c r="P14" s="13"/>
      <c r="Q14" s="7"/>
      <c r="R14" s="7">
        <f t="shared" si="4"/>
        <v>3</v>
      </c>
      <c r="S14" s="7"/>
      <c r="T14" s="7">
        <f t="shared" si="5"/>
        <v>1</v>
      </c>
      <c r="U14" s="7">
        <f t="shared" si="6"/>
        <v>3.75</v>
      </c>
      <c r="V14" s="7"/>
      <c r="W14" s="7"/>
      <c r="X14" s="7"/>
      <c r="Y14" s="7"/>
      <c r="Z14" s="7"/>
      <c r="AA14" s="7">
        <f t="shared" si="7"/>
        <v>0</v>
      </c>
      <c r="AB14" s="68">
        <f t="shared" si="8"/>
        <v>0</v>
      </c>
      <c r="AC14" s="5">
        <f t="shared" si="9"/>
        <v>4</v>
      </c>
    </row>
    <row r="15" spans="1:29" x14ac:dyDescent="0.25">
      <c r="A15" s="8">
        <v>10</v>
      </c>
      <c r="B15" s="9" t="s">
        <v>77</v>
      </c>
      <c r="C15" s="18" t="s">
        <v>271</v>
      </c>
      <c r="D15" s="18" t="s">
        <v>271</v>
      </c>
      <c r="E15" s="18" t="s">
        <v>271</v>
      </c>
      <c r="F15" s="18" t="s">
        <v>271</v>
      </c>
      <c r="G15" s="18" t="s">
        <v>271</v>
      </c>
      <c r="H15" s="79" t="s">
        <v>271</v>
      </c>
      <c r="I15" s="79" t="s">
        <v>271</v>
      </c>
      <c r="J15" s="79" t="s">
        <v>271</v>
      </c>
      <c r="K15" s="6"/>
      <c r="L15" s="7"/>
      <c r="M15" s="13">
        <f t="shared" si="1"/>
        <v>0.1</v>
      </c>
      <c r="N15" s="13">
        <f t="shared" si="2"/>
        <v>0.1</v>
      </c>
      <c r="O15" s="13">
        <f t="shared" si="3"/>
        <v>0.1</v>
      </c>
      <c r="P15" s="6"/>
      <c r="Q15" s="7"/>
      <c r="R15" s="7">
        <f t="shared" si="4"/>
        <v>0</v>
      </c>
      <c r="S15" s="7"/>
      <c r="T15" s="7">
        <f t="shared" si="5"/>
        <v>0</v>
      </c>
      <c r="U15" s="7">
        <f t="shared" si="6"/>
        <v>0</v>
      </c>
      <c r="V15" s="7"/>
      <c r="W15" s="7"/>
      <c r="X15" s="7"/>
      <c r="Y15" s="7"/>
      <c r="Z15" s="7"/>
      <c r="AA15" s="7">
        <f t="shared" si="7"/>
        <v>0</v>
      </c>
      <c r="AB15" s="68">
        <f t="shared" si="8"/>
        <v>0</v>
      </c>
      <c r="AC15" s="5">
        <f t="shared" si="9"/>
        <v>0</v>
      </c>
    </row>
    <row r="16" spans="1:29" x14ac:dyDescent="0.25">
      <c r="A16" s="8">
        <v>11</v>
      </c>
      <c r="B16" s="9" t="s">
        <v>78</v>
      </c>
      <c r="C16" s="13" t="s">
        <v>210</v>
      </c>
      <c r="D16" s="13" t="s">
        <v>210</v>
      </c>
      <c r="E16" s="13" t="s">
        <v>210</v>
      </c>
      <c r="F16" s="13" t="s">
        <v>210</v>
      </c>
      <c r="G16" s="18" t="s">
        <v>271</v>
      </c>
      <c r="H16" s="13" t="s">
        <v>270</v>
      </c>
      <c r="I16" s="13" t="s">
        <v>270</v>
      </c>
      <c r="J16" s="13" t="s">
        <v>270</v>
      </c>
      <c r="K16" s="13"/>
      <c r="L16" s="7"/>
      <c r="M16" s="13">
        <f t="shared" si="1"/>
        <v>8</v>
      </c>
      <c r="N16" s="13">
        <f t="shared" si="2"/>
        <v>8</v>
      </c>
      <c r="O16" s="13">
        <f t="shared" si="3"/>
        <v>8</v>
      </c>
      <c r="P16" s="13"/>
      <c r="Q16" s="7"/>
      <c r="R16" s="7">
        <f t="shared" si="4"/>
        <v>3</v>
      </c>
      <c r="S16" s="7">
        <v>1</v>
      </c>
      <c r="T16" s="7">
        <f t="shared" si="5"/>
        <v>1</v>
      </c>
      <c r="U16" s="7">
        <f t="shared" si="6"/>
        <v>4.375</v>
      </c>
      <c r="V16" s="7">
        <v>3</v>
      </c>
      <c r="W16" s="7">
        <v>2</v>
      </c>
      <c r="X16" s="7">
        <v>3</v>
      </c>
      <c r="Y16" s="7">
        <v>2</v>
      </c>
      <c r="Z16" s="7">
        <v>3</v>
      </c>
      <c r="AA16" s="7">
        <f t="shared" si="7"/>
        <v>13</v>
      </c>
      <c r="AB16" s="68">
        <f t="shared" si="8"/>
        <v>8.6666666666666661</v>
      </c>
      <c r="AC16" s="5">
        <f t="shared" si="9"/>
        <v>4</v>
      </c>
    </row>
    <row r="17" spans="1:29" x14ac:dyDescent="0.25">
      <c r="A17" s="8">
        <v>12</v>
      </c>
      <c r="B17" s="9" t="s">
        <v>79</v>
      </c>
      <c r="C17" s="13" t="s">
        <v>210</v>
      </c>
      <c r="D17" s="13" t="s">
        <v>210</v>
      </c>
      <c r="E17" s="13" t="s">
        <v>210</v>
      </c>
      <c r="F17" s="13" t="s">
        <v>210</v>
      </c>
      <c r="G17" s="18" t="s">
        <v>271</v>
      </c>
      <c r="H17" s="79" t="s">
        <v>271</v>
      </c>
      <c r="I17" s="79" t="s">
        <v>271</v>
      </c>
      <c r="J17" s="79" t="s">
        <v>271</v>
      </c>
      <c r="K17" s="6"/>
      <c r="L17" s="7"/>
      <c r="M17" s="13">
        <f t="shared" si="1"/>
        <v>0.1</v>
      </c>
      <c r="N17" s="13">
        <f t="shared" si="2"/>
        <v>0.1</v>
      </c>
      <c r="O17" s="13">
        <f t="shared" si="3"/>
        <v>0.1</v>
      </c>
      <c r="P17" s="6"/>
      <c r="Q17" s="7"/>
      <c r="R17" s="7">
        <f t="shared" si="4"/>
        <v>3</v>
      </c>
      <c r="S17" s="7"/>
      <c r="T17" s="7">
        <f t="shared" si="5"/>
        <v>1</v>
      </c>
      <c r="U17" s="7">
        <f t="shared" si="6"/>
        <v>2.5</v>
      </c>
      <c r="V17" s="7"/>
      <c r="W17" s="7"/>
      <c r="X17" s="7"/>
      <c r="Y17" s="7"/>
      <c r="Z17" s="7"/>
      <c r="AA17" s="7">
        <f t="shared" si="7"/>
        <v>0</v>
      </c>
      <c r="AB17" s="68">
        <f t="shared" si="8"/>
        <v>0</v>
      </c>
      <c r="AC17" s="5">
        <f t="shared" si="9"/>
        <v>3</v>
      </c>
    </row>
    <row r="18" spans="1:29" x14ac:dyDescent="0.25">
      <c r="A18" s="8">
        <v>13</v>
      </c>
      <c r="B18" s="9" t="s">
        <v>80</v>
      </c>
      <c r="C18" s="13" t="s">
        <v>210</v>
      </c>
      <c r="D18" s="13" t="s">
        <v>210</v>
      </c>
      <c r="E18" s="13" t="s">
        <v>210</v>
      </c>
      <c r="F18" s="13" t="s">
        <v>210</v>
      </c>
      <c r="G18" s="13" t="s">
        <v>210</v>
      </c>
      <c r="H18" s="6" t="s">
        <v>210</v>
      </c>
      <c r="I18" s="6" t="s">
        <v>210</v>
      </c>
      <c r="J18" s="6" t="s">
        <v>210</v>
      </c>
      <c r="K18" s="13"/>
      <c r="L18" s="7"/>
      <c r="M18" s="13">
        <f t="shared" si="1"/>
        <v>10</v>
      </c>
      <c r="N18" s="13">
        <f t="shared" si="2"/>
        <v>10</v>
      </c>
      <c r="O18" s="13">
        <f t="shared" si="3"/>
        <v>10</v>
      </c>
      <c r="P18" s="13"/>
      <c r="Q18" s="7"/>
      <c r="R18" s="7">
        <f t="shared" si="4"/>
        <v>3</v>
      </c>
      <c r="S18" s="7">
        <v>1</v>
      </c>
      <c r="T18" s="7">
        <f t="shared" si="5"/>
        <v>1</v>
      </c>
      <c r="U18" s="7">
        <f t="shared" si="6"/>
        <v>5</v>
      </c>
      <c r="V18" s="7">
        <v>3</v>
      </c>
      <c r="W18" s="7">
        <v>3</v>
      </c>
      <c r="X18" s="7">
        <v>3</v>
      </c>
      <c r="Y18" s="7">
        <v>3</v>
      </c>
      <c r="Z18" s="7">
        <v>3</v>
      </c>
      <c r="AA18" s="7">
        <f t="shared" si="7"/>
        <v>15</v>
      </c>
      <c r="AB18" s="68">
        <f t="shared" si="8"/>
        <v>10</v>
      </c>
      <c r="AC18" s="5">
        <f t="shared" si="9"/>
        <v>5</v>
      </c>
    </row>
    <row r="19" spans="1:29" x14ac:dyDescent="0.25">
      <c r="A19" s="8">
        <v>14</v>
      </c>
      <c r="B19" s="9" t="s">
        <v>81</v>
      </c>
      <c r="C19" s="13" t="s">
        <v>210</v>
      </c>
      <c r="D19" s="13" t="s">
        <v>210</v>
      </c>
      <c r="E19" s="13" t="s">
        <v>210</v>
      </c>
      <c r="F19" s="13" t="s">
        <v>210</v>
      </c>
      <c r="G19" s="13" t="s">
        <v>210</v>
      </c>
      <c r="H19" s="6" t="s">
        <v>210</v>
      </c>
      <c r="I19" s="6" t="s">
        <v>210</v>
      </c>
      <c r="J19" s="6" t="s">
        <v>210</v>
      </c>
      <c r="K19" s="13"/>
      <c r="L19" s="7"/>
      <c r="M19" s="13">
        <f t="shared" si="1"/>
        <v>10</v>
      </c>
      <c r="N19" s="13">
        <f t="shared" si="2"/>
        <v>10</v>
      </c>
      <c r="O19" s="13">
        <f t="shared" si="3"/>
        <v>10</v>
      </c>
      <c r="P19" s="13"/>
      <c r="Q19" s="7"/>
      <c r="R19" s="7">
        <f t="shared" si="4"/>
        <v>3</v>
      </c>
      <c r="S19" s="7">
        <v>1</v>
      </c>
      <c r="T19" s="7">
        <f t="shared" si="5"/>
        <v>1</v>
      </c>
      <c r="U19" s="7">
        <f t="shared" si="6"/>
        <v>5</v>
      </c>
      <c r="V19" s="7">
        <v>3</v>
      </c>
      <c r="W19" s="7">
        <v>3</v>
      </c>
      <c r="X19" s="7">
        <v>3</v>
      </c>
      <c r="Y19" s="7">
        <v>3</v>
      </c>
      <c r="Z19" s="7">
        <v>2</v>
      </c>
      <c r="AA19" s="7">
        <f t="shared" si="7"/>
        <v>14</v>
      </c>
      <c r="AB19" s="68">
        <f t="shared" si="8"/>
        <v>9.3333333333333339</v>
      </c>
      <c r="AC19" s="5">
        <f t="shared" si="9"/>
        <v>5</v>
      </c>
    </row>
    <row r="20" spans="1:29" x14ac:dyDescent="0.25">
      <c r="A20" s="8">
        <v>15</v>
      </c>
      <c r="B20" s="9" t="s">
        <v>82</v>
      </c>
      <c r="C20" s="13" t="s">
        <v>210</v>
      </c>
      <c r="D20" s="13" t="s">
        <v>210</v>
      </c>
      <c r="E20" s="13" t="s">
        <v>210</v>
      </c>
      <c r="F20" s="13" t="s">
        <v>210</v>
      </c>
      <c r="G20" s="18" t="s">
        <v>271</v>
      </c>
      <c r="H20" s="79" t="s">
        <v>271</v>
      </c>
      <c r="I20" s="79" t="s">
        <v>271</v>
      </c>
      <c r="J20" s="79" t="s">
        <v>271</v>
      </c>
      <c r="K20" s="13"/>
      <c r="L20" s="7"/>
      <c r="M20" s="13">
        <f t="shared" si="1"/>
        <v>0.1</v>
      </c>
      <c r="N20" s="13">
        <f t="shared" si="2"/>
        <v>0.1</v>
      </c>
      <c r="O20" s="13">
        <f t="shared" si="3"/>
        <v>0.1</v>
      </c>
      <c r="P20" s="13"/>
      <c r="Q20" s="7"/>
      <c r="R20" s="7">
        <f t="shared" si="4"/>
        <v>3</v>
      </c>
      <c r="S20" s="7">
        <v>0.75</v>
      </c>
      <c r="T20" s="7">
        <f t="shared" si="5"/>
        <v>1</v>
      </c>
      <c r="U20" s="7">
        <f t="shared" si="6"/>
        <v>2.5</v>
      </c>
      <c r="V20" s="7">
        <v>3</v>
      </c>
      <c r="W20" s="7">
        <v>3</v>
      </c>
      <c r="X20" s="7">
        <v>3</v>
      </c>
      <c r="Y20" s="7">
        <v>1</v>
      </c>
      <c r="Z20" s="7">
        <v>1</v>
      </c>
      <c r="AA20" s="7">
        <f t="shared" si="7"/>
        <v>11</v>
      </c>
      <c r="AB20" s="68">
        <f t="shared" si="8"/>
        <v>7.333333333333333</v>
      </c>
      <c r="AC20" s="5">
        <f t="shared" si="9"/>
        <v>3</v>
      </c>
    </row>
  </sheetData>
  <mergeCells count="8">
    <mergeCell ref="V4:Z4"/>
    <mergeCell ref="A1:L1"/>
    <mergeCell ref="R4:U4"/>
    <mergeCell ref="M4:Q4"/>
    <mergeCell ref="A4:A5"/>
    <mergeCell ref="B4:B5"/>
    <mergeCell ref="H4:L4"/>
    <mergeCell ref="C4:G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5AA10-6738-4FE4-AA6A-51D63A868FD6}">
  <dimension ref="A1:AC21"/>
  <sheetViews>
    <sheetView tabSelected="1" topLeftCell="B6" workbookViewId="0">
      <selection activeCell="R6" sqref="R6:R20"/>
    </sheetView>
  </sheetViews>
  <sheetFormatPr baseColWidth="10" defaultColWidth="9.140625" defaultRowHeight="15" x14ac:dyDescent="0.25"/>
  <cols>
    <col min="1" max="1" width="4.42578125" style="5" customWidth="1"/>
    <col min="2" max="2" width="40.5703125" style="5" customWidth="1"/>
    <col min="3" max="21" width="5.28515625" style="5" customWidth="1"/>
    <col min="22" max="26" width="4" style="5" customWidth="1"/>
    <col min="27" max="16384" width="9.140625" style="5"/>
  </cols>
  <sheetData>
    <row r="1" spans="1:29" ht="34.5" customHeight="1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9"/>
      <c r="N1" s="19"/>
      <c r="O1" s="19"/>
      <c r="P1" s="19"/>
    </row>
    <row r="2" spans="1:29" ht="20.25" customHeight="1" x14ac:dyDescent="0.25">
      <c r="A2" s="2" t="s">
        <v>68</v>
      </c>
      <c r="B2" s="3"/>
      <c r="C2" s="3"/>
      <c r="D2" s="3"/>
      <c r="E2" s="3"/>
      <c r="F2" s="3"/>
      <c r="G2" s="3"/>
      <c r="I2" s="3"/>
      <c r="K2" s="3"/>
      <c r="L2" s="3"/>
      <c r="M2" s="1"/>
      <c r="N2" s="1"/>
      <c r="O2" s="1"/>
      <c r="P2" s="1"/>
    </row>
    <row r="3" spans="1:29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9" ht="15.75" thickBot="1" x14ac:dyDescent="0.3">
      <c r="A4" s="111" t="s">
        <v>1</v>
      </c>
      <c r="B4" s="117" t="s">
        <v>4</v>
      </c>
      <c r="C4" s="116" t="s">
        <v>279</v>
      </c>
      <c r="D4" s="116"/>
      <c r="E4" s="116"/>
      <c r="F4" s="116"/>
      <c r="G4" s="116"/>
      <c r="H4" s="116" t="s">
        <v>239</v>
      </c>
      <c r="I4" s="116"/>
      <c r="J4" s="116"/>
      <c r="K4" s="116"/>
      <c r="L4" s="116"/>
      <c r="M4" s="116" t="s">
        <v>239</v>
      </c>
      <c r="N4" s="116"/>
      <c r="O4" s="116"/>
      <c r="P4" s="116"/>
      <c r="Q4" s="116"/>
      <c r="R4" s="119" t="s">
        <v>218</v>
      </c>
      <c r="S4" s="120"/>
      <c r="T4" s="120"/>
      <c r="U4" s="118"/>
      <c r="V4" s="107" t="s">
        <v>259</v>
      </c>
      <c r="W4" s="108"/>
      <c r="X4" s="108"/>
      <c r="Y4" s="108"/>
      <c r="Z4" s="109"/>
      <c r="AA4" s="28" t="s">
        <v>260</v>
      </c>
      <c r="AB4" s="70" t="s">
        <v>252</v>
      </c>
    </row>
    <row r="5" spans="1:29" ht="177.75" x14ac:dyDescent="0.25">
      <c r="A5" s="111"/>
      <c r="B5" s="117"/>
      <c r="C5" s="12" t="s">
        <v>296</v>
      </c>
      <c r="D5" s="12" t="s">
        <v>297</v>
      </c>
      <c r="E5" s="12" t="s">
        <v>298</v>
      </c>
      <c r="F5" s="12" t="s">
        <v>299</v>
      </c>
      <c r="G5" s="12" t="s">
        <v>300</v>
      </c>
      <c r="H5" s="12" t="s">
        <v>240</v>
      </c>
      <c r="I5" s="12" t="s">
        <v>241</v>
      </c>
      <c r="J5" s="12" t="s">
        <v>242</v>
      </c>
      <c r="K5" s="12"/>
      <c r="L5" s="12"/>
      <c r="M5" s="12" t="s">
        <v>240</v>
      </c>
      <c r="N5" s="12" t="s">
        <v>241</v>
      </c>
      <c r="O5" s="12" t="s">
        <v>242</v>
      </c>
      <c r="P5" s="12"/>
      <c r="Q5" s="12"/>
      <c r="R5" s="12" t="s">
        <v>214</v>
      </c>
      <c r="S5" s="12" t="s">
        <v>215</v>
      </c>
      <c r="T5" s="12" t="s">
        <v>216</v>
      </c>
      <c r="U5" s="12" t="s">
        <v>217</v>
      </c>
      <c r="V5" s="72" t="s">
        <v>262</v>
      </c>
      <c r="W5" s="73" t="s">
        <v>266</v>
      </c>
      <c r="X5" s="73" t="s">
        <v>264</v>
      </c>
      <c r="Y5" s="73" t="s">
        <v>265</v>
      </c>
      <c r="Z5" s="74" t="s">
        <v>263</v>
      </c>
      <c r="AA5" s="75" t="s">
        <v>261</v>
      </c>
      <c r="AB5" s="61"/>
    </row>
    <row r="6" spans="1:29" x14ac:dyDescent="0.25">
      <c r="A6" s="8">
        <v>1</v>
      </c>
      <c r="B6" s="9" t="s">
        <v>69</v>
      </c>
      <c r="C6" s="13" t="s">
        <v>210</v>
      </c>
      <c r="D6" s="13" t="s">
        <v>210</v>
      </c>
      <c r="E6" s="13" t="s">
        <v>210</v>
      </c>
      <c r="F6" s="13" t="s">
        <v>210</v>
      </c>
      <c r="G6" s="13" t="s">
        <v>210</v>
      </c>
      <c r="H6" s="6" t="s">
        <v>210</v>
      </c>
      <c r="I6" s="6" t="s">
        <v>210</v>
      </c>
      <c r="J6" s="6" t="s">
        <v>210</v>
      </c>
      <c r="K6" s="13"/>
      <c r="L6" s="7"/>
      <c r="M6" s="13">
        <f t="shared" ref="M6:M20" si="0">IF(H6="√",10,IF(H6="A",8,0.1))</f>
        <v>10</v>
      </c>
      <c r="N6" s="13">
        <f t="shared" ref="N6:N20" si="1">IF(I6="√",10,IF(I6="A",8,0.1))</f>
        <v>10</v>
      </c>
      <c r="O6" s="13">
        <f t="shared" ref="O6:O20" si="2">IF(J6="√",10,IF(J6="A",8,0.1))</f>
        <v>10</v>
      </c>
      <c r="P6" s="13"/>
      <c r="Q6" s="7"/>
      <c r="R6" s="7">
        <f>IF(COUNTIF(C6:J6,"x")=8,0,3)</f>
        <v>3</v>
      </c>
      <c r="S6" s="7">
        <v>1</v>
      </c>
      <c r="T6" s="7">
        <f>IF(R6=3,1,0)</f>
        <v>1</v>
      </c>
      <c r="U6" s="7">
        <f>COUNTIF(C6:J6,"&lt;&gt;"&amp;"x")*5/8</f>
        <v>5</v>
      </c>
      <c r="V6" s="7">
        <v>3</v>
      </c>
      <c r="W6" s="7">
        <v>3</v>
      </c>
      <c r="X6" s="7">
        <v>3</v>
      </c>
      <c r="Y6" s="7">
        <v>3</v>
      </c>
      <c r="Z6" s="7">
        <v>3</v>
      </c>
      <c r="AA6" s="7">
        <f>SUM(V6:Z6)</f>
        <v>15</v>
      </c>
      <c r="AB6" s="7">
        <f>(AA6*10)/15</f>
        <v>10</v>
      </c>
      <c r="AC6" s="5">
        <f>ROUND(U6,0)</f>
        <v>5</v>
      </c>
    </row>
    <row r="7" spans="1:29" x14ac:dyDescent="0.25">
      <c r="A7" s="8">
        <v>2</v>
      </c>
      <c r="B7" s="9" t="s">
        <v>70</v>
      </c>
      <c r="C7" s="13" t="s">
        <v>210</v>
      </c>
      <c r="D7" s="13" t="s">
        <v>210</v>
      </c>
      <c r="E7" s="13" t="s">
        <v>210</v>
      </c>
      <c r="F7" s="13" t="s">
        <v>210</v>
      </c>
      <c r="G7" s="13" t="s">
        <v>210</v>
      </c>
      <c r="H7" s="11" t="s">
        <v>210</v>
      </c>
      <c r="I7" s="11" t="s">
        <v>210</v>
      </c>
      <c r="J7" s="11" t="s">
        <v>210</v>
      </c>
      <c r="K7" s="13"/>
      <c r="L7" s="13"/>
      <c r="M7" s="13">
        <f t="shared" si="0"/>
        <v>10</v>
      </c>
      <c r="N7" s="13">
        <f t="shared" si="1"/>
        <v>10</v>
      </c>
      <c r="O7" s="13">
        <f t="shared" si="2"/>
        <v>10</v>
      </c>
      <c r="P7" s="13"/>
      <c r="Q7" s="13"/>
      <c r="R7" s="7">
        <f t="shared" ref="R7:R20" si="3">IF(COUNTIF(C7:J7,"x")=8,0,3)</f>
        <v>3</v>
      </c>
      <c r="S7" s="7">
        <v>1</v>
      </c>
      <c r="T7" s="7">
        <f t="shared" ref="T7:T20" si="4">IF(R7=3,1,0)</f>
        <v>1</v>
      </c>
      <c r="U7" s="7">
        <f t="shared" ref="U7:U20" si="5">COUNTIF(C7:J7,"&lt;&gt;"&amp;"x")*5/8</f>
        <v>5</v>
      </c>
      <c r="V7" s="7">
        <v>2</v>
      </c>
      <c r="W7" s="7">
        <v>3</v>
      </c>
      <c r="X7" s="7">
        <v>3</v>
      </c>
      <c r="Y7" s="7">
        <v>3</v>
      </c>
      <c r="Z7" s="7">
        <v>3</v>
      </c>
      <c r="AA7" s="7">
        <f t="shared" ref="AA7:AA20" si="6">SUM(V7:Z7)</f>
        <v>14</v>
      </c>
      <c r="AB7" s="7">
        <f t="shared" ref="AB7:AB20" si="7">(AA7*10)/15</f>
        <v>9.3333333333333339</v>
      </c>
      <c r="AC7" s="5">
        <f t="shared" ref="AC7:AC20" si="8">ROUND(U7,0)</f>
        <v>5</v>
      </c>
    </row>
    <row r="8" spans="1:29" x14ac:dyDescent="0.25">
      <c r="A8" s="8">
        <v>3</v>
      </c>
      <c r="B8" s="9" t="s">
        <v>71</v>
      </c>
      <c r="C8" s="18" t="s">
        <v>271</v>
      </c>
      <c r="D8" s="18" t="s">
        <v>271</v>
      </c>
      <c r="E8" s="18" t="s">
        <v>271</v>
      </c>
      <c r="F8" s="18" t="s">
        <v>271</v>
      </c>
      <c r="G8" s="18" t="s">
        <v>271</v>
      </c>
      <c r="H8" s="79" t="s">
        <v>271</v>
      </c>
      <c r="I8" s="79" t="s">
        <v>271</v>
      </c>
      <c r="J8" s="79" t="s">
        <v>271</v>
      </c>
      <c r="K8" s="6"/>
      <c r="L8" s="7"/>
      <c r="M8" s="13">
        <f t="shared" si="0"/>
        <v>0.1</v>
      </c>
      <c r="N8" s="13">
        <f t="shared" si="1"/>
        <v>0.1</v>
      </c>
      <c r="O8" s="13">
        <f t="shared" si="2"/>
        <v>0.1</v>
      </c>
      <c r="P8" s="6"/>
      <c r="Q8" s="7"/>
      <c r="R8" s="7">
        <f t="shared" si="3"/>
        <v>0</v>
      </c>
      <c r="S8" s="7"/>
      <c r="T8" s="7">
        <f t="shared" si="4"/>
        <v>0</v>
      </c>
      <c r="U8" s="7">
        <f t="shared" si="5"/>
        <v>0</v>
      </c>
      <c r="V8" s="7"/>
      <c r="W8" s="7"/>
      <c r="X8" s="7"/>
      <c r="Y8" s="7"/>
      <c r="Z8" s="7"/>
      <c r="AA8" s="7">
        <f t="shared" si="6"/>
        <v>0</v>
      </c>
      <c r="AB8" s="7">
        <f t="shared" si="7"/>
        <v>0</v>
      </c>
      <c r="AC8" s="5">
        <f t="shared" si="8"/>
        <v>0</v>
      </c>
    </row>
    <row r="9" spans="1:29" x14ac:dyDescent="0.25">
      <c r="A9" s="8">
        <v>4</v>
      </c>
      <c r="B9" s="9" t="s">
        <v>177</v>
      </c>
      <c r="C9" s="18" t="s">
        <v>271</v>
      </c>
      <c r="D9" s="13" t="s">
        <v>210</v>
      </c>
      <c r="E9" s="13" t="s">
        <v>210</v>
      </c>
      <c r="F9" s="13" t="s">
        <v>210</v>
      </c>
      <c r="G9" s="18" t="s">
        <v>271</v>
      </c>
      <c r="H9" s="79" t="s">
        <v>271</v>
      </c>
      <c r="I9" s="79" t="s">
        <v>271</v>
      </c>
      <c r="J9" s="79" t="s">
        <v>271</v>
      </c>
      <c r="K9" s="13"/>
      <c r="L9" s="7"/>
      <c r="M9" s="13">
        <f t="shared" si="0"/>
        <v>0.1</v>
      </c>
      <c r="N9" s="13">
        <f t="shared" si="1"/>
        <v>0.1</v>
      </c>
      <c r="O9" s="13">
        <f t="shared" si="2"/>
        <v>0.1</v>
      </c>
      <c r="P9" s="13"/>
      <c r="Q9" s="7"/>
      <c r="R9" s="7">
        <f t="shared" si="3"/>
        <v>3</v>
      </c>
      <c r="S9" s="7"/>
      <c r="T9" s="7">
        <f t="shared" si="4"/>
        <v>1</v>
      </c>
      <c r="U9" s="7">
        <f t="shared" si="5"/>
        <v>1.875</v>
      </c>
      <c r="V9" s="7"/>
      <c r="W9" s="7"/>
      <c r="X9" s="7"/>
      <c r="Y9" s="7"/>
      <c r="Z9" s="7"/>
      <c r="AA9" s="7">
        <f t="shared" si="6"/>
        <v>0</v>
      </c>
      <c r="AB9" s="7">
        <f t="shared" si="7"/>
        <v>0</v>
      </c>
      <c r="AC9" s="5">
        <f t="shared" si="8"/>
        <v>2</v>
      </c>
    </row>
    <row r="10" spans="1:29" x14ac:dyDescent="0.25">
      <c r="A10" s="8">
        <v>5</v>
      </c>
      <c r="B10" s="9" t="s">
        <v>72</v>
      </c>
      <c r="C10" s="13" t="s">
        <v>210</v>
      </c>
      <c r="D10" s="13" t="s">
        <v>210</v>
      </c>
      <c r="E10" s="13" t="s">
        <v>210</v>
      </c>
      <c r="F10" s="13" t="s">
        <v>210</v>
      </c>
      <c r="G10" s="13" t="s">
        <v>210</v>
      </c>
      <c r="H10" s="6" t="s">
        <v>210</v>
      </c>
      <c r="I10" s="6" t="s">
        <v>210</v>
      </c>
      <c r="J10" s="6" t="s">
        <v>210</v>
      </c>
      <c r="K10" s="6"/>
      <c r="L10" s="7"/>
      <c r="M10" s="13">
        <f t="shared" si="0"/>
        <v>10</v>
      </c>
      <c r="N10" s="13">
        <f t="shared" si="1"/>
        <v>10</v>
      </c>
      <c r="O10" s="13">
        <f t="shared" si="2"/>
        <v>10</v>
      </c>
      <c r="P10" s="6"/>
      <c r="Q10" s="7"/>
      <c r="R10" s="7">
        <f t="shared" si="3"/>
        <v>3</v>
      </c>
      <c r="S10" s="7">
        <v>1</v>
      </c>
      <c r="T10" s="7">
        <f t="shared" si="4"/>
        <v>1</v>
      </c>
      <c r="U10" s="7">
        <f t="shared" si="5"/>
        <v>5</v>
      </c>
      <c r="V10" s="7">
        <v>3</v>
      </c>
      <c r="W10" s="7">
        <v>3</v>
      </c>
      <c r="X10" s="7">
        <v>3</v>
      </c>
      <c r="Y10" s="7">
        <v>3</v>
      </c>
      <c r="Z10" s="7">
        <v>2</v>
      </c>
      <c r="AA10" s="7">
        <f t="shared" si="6"/>
        <v>14</v>
      </c>
      <c r="AB10" s="7">
        <f t="shared" si="7"/>
        <v>9.3333333333333339</v>
      </c>
      <c r="AC10" s="5">
        <f t="shared" si="8"/>
        <v>5</v>
      </c>
    </row>
    <row r="11" spans="1:29" x14ac:dyDescent="0.25">
      <c r="A11" s="8">
        <v>6</v>
      </c>
      <c r="B11" s="9" t="s">
        <v>73</v>
      </c>
      <c r="C11" s="18" t="s">
        <v>271</v>
      </c>
      <c r="D11" s="18" t="s">
        <v>271</v>
      </c>
      <c r="E11" s="18" t="s">
        <v>271</v>
      </c>
      <c r="F11" s="18" t="s">
        <v>271</v>
      </c>
      <c r="G11" s="18" t="s">
        <v>271</v>
      </c>
      <c r="H11" s="79" t="s">
        <v>271</v>
      </c>
      <c r="I11" s="79" t="s">
        <v>271</v>
      </c>
      <c r="J11" s="79" t="s">
        <v>271</v>
      </c>
      <c r="K11" s="6"/>
      <c r="L11" s="7"/>
      <c r="M11" s="13">
        <f t="shared" si="0"/>
        <v>0.1</v>
      </c>
      <c r="N11" s="13">
        <f t="shared" si="1"/>
        <v>0.1</v>
      </c>
      <c r="O11" s="13">
        <f t="shared" si="2"/>
        <v>0.1</v>
      </c>
      <c r="P11" s="6"/>
      <c r="Q11" s="7"/>
      <c r="R11" s="7">
        <f t="shared" si="3"/>
        <v>0</v>
      </c>
      <c r="S11" s="7"/>
      <c r="T11" s="7">
        <f t="shared" si="4"/>
        <v>0</v>
      </c>
      <c r="U11" s="7">
        <f t="shared" si="5"/>
        <v>0</v>
      </c>
      <c r="V11" s="7"/>
      <c r="W11" s="7"/>
      <c r="X11" s="7"/>
      <c r="Y11" s="7"/>
      <c r="Z11" s="7"/>
      <c r="AA11" s="7">
        <f t="shared" si="6"/>
        <v>0</v>
      </c>
      <c r="AB11" s="7">
        <f t="shared" si="7"/>
        <v>0</v>
      </c>
      <c r="AC11" s="5">
        <f t="shared" si="8"/>
        <v>0</v>
      </c>
    </row>
    <row r="12" spans="1:29" x14ac:dyDescent="0.25">
      <c r="A12" s="8">
        <v>7</v>
      </c>
      <c r="B12" s="9" t="s">
        <v>74</v>
      </c>
      <c r="C12" s="18" t="s">
        <v>271</v>
      </c>
      <c r="D12" s="18" t="s">
        <v>271</v>
      </c>
      <c r="E12" s="18" t="s">
        <v>271</v>
      </c>
      <c r="F12" s="18" t="s">
        <v>271</v>
      </c>
      <c r="G12" s="18" t="s">
        <v>271</v>
      </c>
      <c r="H12" s="79" t="s">
        <v>271</v>
      </c>
      <c r="I12" s="79" t="s">
        <v>271</v>
      </c>
      <c r="J12" s="11" t="s">
        <v>210</v>
      </c>
      <c r="K12" s="6"/>
      <c r="L12" s="7"/>
      <c r="M12" s="13">
        <f t="shared" si="0"/>
        <v>0.1</v>
      </c>
      <c r="N12" s="13">
        <f t="shared" si="1"/>
        <v>0.1</v>
      </c>
      <c r="O12" s="13">
        <f t="shared" si="2"/>
        <v>10</v>
      </c>
      <c r="P12" s="6"/>
      <c r="Q12" s="7"/>
      <c r="R12" s="7">
        <f t="shared" si="3"/>
        <v>3</v>
      </c>
      <c r="S12" s="7"/>
      <c r="T12" s="7">
        <f t="shared" si="4"/>
        <v>1</v>
      </c>
      <c r="U12" s="7">
        <f t="shared" si="5"/>
        <v>0.625</v>
      </c>
      <c r="V12" s="7">
        <v>3</v>
      </c>
      <c r="W12" s="7">
        <v>2</v>
      </c>
      <c r="X12" s="7">
        <v>3</v>
      </c>
      <c r="Y12" s="7">
        <v>3</v>
      </c>
      <c r="Z12" s="7">
        <v>1</v>
      </c>
      <c r="AA12" s="7">
        <f t="shared" si="6"/>
        <v>12</v>
      </c>
      <c r="AB12" s="7">
        <f t="shared" si="7"/>
        <v>8</v>
      </c>
      <c r="AC12" s="5">
        <f t="shared" si="8"/>
        <v>1</v>
      </c>
    </row>
    <row r="13" spans="1:29" x14ac:dyDescent="0.25">
      <c r="A13" s="8">
        <v>8</v>
      </c>
      <c r="B13" s="9" t="s">
        <v>75</v>
      </c>
      <c r="C13" s="13" t="s">
        <v>210</v>
      </c>
      <c r="D13" s="13" t="s">
        <v>210</v>
      </c>
      <c r="E13" s="13" t="s">
        <v>210</v>
      </c>
      <c r="F13" s="13" t="s">
        <v>210</v>
      </c>
      <c r="G13" s="13" t="s">
        <v>210</v>
      </c>
      <c r="H13" s="11" t="s">
        <v>210</v>
      </c>
      <c r="I13" s="11" t="s">
        <v>210</v>
      </c>
      <c r="J13" s="11" t="s">
        <v>210</v>
      </c>
      <c r="K13" s="6"/>
      <c r="L13" s="7"/>
      <c r="M13" s="13">
        <f t="shared" si="0"/>
        <v>10</v>
      </c>
      <c r="N13" s="13">
        <f t="shared" si="1"/>
        <v>10</v>
      </c>
      <c r="O13" s="13">
        <f t="shared" si="2"/>
        <v>10</v>
      </c>
      <c r="P13" s="6"/>
      <c r="Q13" s="7"/>
      <c r="R13" s="7">
        <f t="shared" si="3"/>
        <v>3</v>
      </c>
      <c r="S13" s="7">
        <v>1</v>
      </c>
      <c r="T13" s="7">
        <f t="shared" si="4"/>
        <v>1</v>
      </c>
      <c r="U13" s="7">
        <f t="shared" si="5"/>
        <v>5</v>
      </c>
      <c r="V13" s="7">
        <v>3</v>
      </c>
      <c r="W13" s="7">
        <v>3</v>
      </c>
      <c r="X13" s="7">
        <v>3</v>
      </c>
      <c r="Y13" s="7">
        <v>3</v>
      </c>
      <c r="Z13" s="7">
        <v>3</v>
      </c>
      <c r="AA13" s="7">
        <f t="shared" si="6"/>
        <v>15</v>
      </c>
      <c r="AB13" s="7">
        <f t="shared" si="7"/>
        <v>10</v>
      </c>
      <c r="AC13" s="5">
        <f t="shared" si="8"/>
        <v>5</v>
      </c>
    </row>
    <row r="14" spans="1:29" x14ac:dyDescent="0.25">
      <c r="A14" s="8">
        <v>9</v>
      </c>
      <c r="B14" s="9" t="s">
        <v>76</v>
      </c>
      <c r="C14" s="13" t="s">
        <v>210</v>
      </c>
      <c r="D14" s="13" t="s">
        <v>210</v>
      </c>
      <c r="E14" s="13" t="s">
        <v>210</v>
      </c>
      <c r="F14" s="13" t="s">
        <v>210</v>
      </c>
      <c r="G14" s="18" t="s">
        <v>271</v>
      </c>
      <c r="H14" s="79" t="s">
        <v>271</v>
      </c>
      <c r="I14" s="11" t="s">
        <v>210</v>
      </c>
      <c r="J14" s="6" t="s">
        <v>210</v>
      </c>
      <c r="K14" s="13"/>
      <c r="L14" s="7"/>
      <c r="M14" s="13">
        <f t="shared" si="0"/>
        <v>0.1</v>
      </c>
      <c r="N14" s="13">
        <f t="shared" si="1"/>
        <v>10</v>
      </c>
      <c r="O14" s="13">
        <f t="shared" si="2"/>
        <v>10</v>
      </c>
      <c r="P14" s="13"/>
      <c r="Q14" s="7"/>
      <c r="R14" s="7">
        <f t="shared" si="3"/>
        <v>3</v>
      </c>
      <c r="S14" s="7"/>
      <c r="T14" s="7">
        <f t="shared" si="4"/>
        <v>1</v>
      </c>
      <c r="U14" s="7">
        <f t="shared" si="5"/>
        <v>3.75</v>
      </c>
      <c r="V14" s="7"/>
      <c r="W14" s="7"/>
      <c r="X14" s="7"/>
      <c r="Y14" s="7"/>
      <c r="Z14" s="7"/>
      <c r="AA14" s="7">
        <f t="shared" si="6"/>
        <v>0</v>
      </c>
      <c r="AB14" s="7">
        <f t="shared" si="7"/>
        <v>0</v>
      </c>
      <c r="AC14" s="5">
        <f t="shared" si="8"/>
        <v>4</v>
      </c>
    </row>
    <row r="15" spans="1:29" x14ac:dyDescent="0.25">
      <c r="A15" s="8">
        <v>10</v>
      </c>
      <c r="B15" s="9" t="s">
        <v>77</v>
      </c>
      <c r="C15" s="18" t="s">
        <v>271</v>
      </c>
      <c r="D15" s="18" t="s">
        <v>271</v>
      </c>
      <c r="E15" s="18" t="s">
        <v>271</v>
      </c>
      <c r="F15" s="18" t="s">
        <v>271</v>
      </c>
      <c r="G15" s="18" t="s">
        <v>271</v>
      </c>
      <c r="H15" s="79" t="s">
        <v>271</v>
      </c>
      <c r="I15" s="79" t="s">
        <v>271</v>
      </c>
      <c r="J15" s="79" t="s">
        <v>271</v>
      </c>
      <c r="K15" s="6"/>
      <c r="L15" s="7"/>
      <c r="M15" s="13">
        <f t="shared" si="0"/>
        <v>0.1</v>
      </c>
      <c r="N15" s="13">
        <f t="shared" si="1"/>
        <v>0.1</v>
      </c>
      <c r="O15" s="13">
        <f t="shared" si="2"/>
        <v>0.1</v>
      </c>
      <c r="P15" s="6"/>
      <c r="Q15" s="7"/>
      <c r="R15" s="7">
        <f t="shared" si="3"/>
        <v>0</v>
      </c>
      <c r="S15" s="7"/>
      <c r="T15" s="7">
        <f t="shared" si="4"/>
        <v>0</v>
      </c>
      <c r="U15" s="7">
        <f t="shared" si="5"/>
        <v>0</v>
      </c>
      <c r="V15" s="7"/>
      <c r="W15" s="7"/>
      <c r="X15" s="7"/>
      <c r="Y15" s="7"/>
      <c r="Z15" s="7"/>
      <c r="AA15" s="7">
        <f t="shared" si="6"/>
        <v>0</v>
      </c>
      <c r="AB15" s="7">
        <f t="shared" si="7"/>
        <v>0</v>
      </c>
      <c r="AC15" s="5">
        <f t="shared" si="8"/>
        <v>0</v>
      </c>
    </row>
    <row r="16" spans="1:29" x14ac:dyDescent="0.25">
      <c r="A16" s="8">
        <v>11</v>
      </c>
      <c r="B16" s="9" t="s">
        <v>78</v>
      </c>
      <c r="C16" s="13" t="s">
        <v>210</v>
      </c>
      <c r="D16" s="13" t="s">
        <v>210</v>
      </c>
      <c r="E16" s="13" t="s">
        <v>210</v>
      </c>
      <c r="F16" s="13" t="s">
        <v>210</v>
      </c>
      <c r="G16" s="18" t="s">
        <v>271</v>
      </c>
      <c r="H16" s="11" t="s">
        <v>210</v>
      </c>
      <c r="I16" s="11" t="s">
        <v>210</v>
      </c>
      <c r="J16" s="11" t="s">
        <v>210</v>
      </c>
      <c r="K16" s="13"/>
      <c r="L16" s="7"/>
      <c r="M16" s="13">
        <f t="shared" si="0"/>
        <v>10</v>
      </c>
      <c r="N16" s="13">
        <f t="shared" si="1"/>
        <v>10</v>
      </c>
      <c r="O16" s="13">
        <f t="shared" si="2"/>
        <v>10</v>
      </c>
      <c r="P16" s="13"/>
      <c r="Q16" s="7"/>
      <c r="R16" s="7">
        <f t="shared" si="3"/>
        <v>3</v>
      </c>
      <c r="S16" s="7">
        <v>1</v>
      </c>
      <c r="T16" s="7">
        <f t="shared" si="4"/>
        <v>1</v>
      </c>
      <c r="U16" s="7">
        <f t="shared" si="5"/>
        <v>4.375</v>
      </c>
      <c r="V16" s="7">
        <v>2</v>
      </c>
      <c r="W16" s="7">
        <v>3</v>
      </c>
      <c r="X16" s="7">
        <v>3</v>
      </c>
      <c r="Y16" s="7">
        <v>3</v>
      </c>
      <c r="Z16" s="7">
        <v>2</v>
      </c>
      <c r="AA16" s="7">
        <f t="shared" si="6"/>
        <v>13</v>
      </c>
      <c r="AB16" s="7">
        <f t="shared" si="7"/>
        <v>8.6666666666666661</v>
      </c>
      <c r="AC16" s="5">
        <f t="shared" si="8"/>
        <v>4</v>
      </c>
    </row>
    <row r="17" spans="1:29" x14ac:dyDescent="0.25">
      <c r="A17" s="8">
        <v>12</v>
      </c>
      <c r="B17" s="9" t="s">
        <v>79</v>
      </c>
      <c r="C17" s="13" t="s">
        <v>210</v>
      </c>
      <c r="D17" s="13" t="s">
        <v>210</v>
      </c>
      <c r="E17" s="13" t="s">
        <v>210</v>
      </c>
      <c r="F17" s="13" t="s">
        <v>210</v>
      </c>
      <c r="G17" s="18" t="s">
        <v>271</v>
      </c>
      <c r="H17" s="79" t="s">
        <v>271</v>
      </c>
      <c r="I17" s="79" t="s">
        <v>271</v>
      </c>
      <c r="J17" s="79" t="s">
        <v>271</v>
      </c>
      <c r="K17" s="6"/>
      <c r="L17" s="7"/>
      <c r="M17" s="13">
        <f t="shared" si="0"/>
        <v>0.1</v>
      </c>
      <c r="N17" s="13">
        <f t="shared" si="1"/>
        <v>0.1</v>
      </c>
      <c r="O17" s="13">
        <f t="shared" si="2"/>
        <v>0.1</v>
      </c>
      <c r="P17" s="6"/>
      <c r="Q17" s="7"/>
      <c r="R17" s="7">
        <f t="shared" si="3"/>
        <v>3</v>
      </c>
      <c r="S17" s="7"/>
      <c r="T17" s="7">
        <f t="shared" si="4"/>
        <v>1</v>
      </c>
      <c r="U17" s="7">
        <f t="shared" si="5"/>
        <v>2.5</v>
      </c>
      <c r="V17" s="7"/>
      <c r="W17" s="7"/>
      <c r="X17" s="7"/>
      <c r="Y17" s="7"/>
      <c r="Z17" s="7"/>
      <c r="AA17" s="7">
        <f t="shared" si="6"/>
        <v>0</v>
      </c>
      <c r="AB17" s="7">
        <f t="shared" si="7"/>
        <v>0</v>
      </c>
      <c r="AC17" s="5">
        <f t="shared" si="8"/>
        <v>3</v>
      </c>
    </row>
    <row r="18" spans="1:29" x14ac:dyDescent="0.25">
      <c r="A18" s="8">
        <v>13</v>
      </c>
      <c r="B18" s="9" t="s">
        <v>80</v>
      </c>
      <c r="C18" s="13" t="s">
        <v>210</v>
      </c>
      <c r="D18" s="13" t="s">
        <v>210</v>
      </c>
      <c r="E18" s="13" t="s">
        <v>210</v>
      </c>
      <c r="F18" s="13" t="s">
        <v>210</v>
      </c>
      <c r="G18" s="13" t="s">
        <v>210</v>
      </c>
      <c r="H18" s="11" t="s">
        <v>210</v>
      </c>
      <c r="I18" s="11" t="s">
        <v>210</v>
      </c>
      <c r="J18" s="6" t="s">
        <v>210</v>
      </c>
      <c r="K18" s="13"/>
      <c r="L18" s="7"/>
      <c r="M18" s="13">
        <f t="shared" si="0"/>
        <v>10</v>
      </c>
      <c r="N18" s="13">
        <f t="shared" si="1"/>
        <v>10</v>
      </c>
      <c r="O18" s="13">
        <f t="shared" si="2"/>
        <v>10</v>
      </c>
      <c r="P18" s="13"/>
      <c r="Q18" s="7"/>
      <c r="R18" s="7">
        <f t="shared" si="3"/>
        <v>3</v>
      </c>
      <c r="S18" s="7">
        <v>1</v>
      </c>
      <c r="T18" s="7">
        <f t="shared" si="4"/>
        <v>1</v>
      </c>
      <c r="U18" s="7">
        <f t="shared" si="5"/>
        <v>5</v>
      </c>
      <c r="V18" s="7">
        <v>3</v>
      </c>
      <c r="W18" s="7">
        <v>3</v>
      </c>
      <c r="X18" s="7">
        <v>3</v>
      </c>
      <c r="Y18" s="7">
        <v>3</v>
      </c>
      <c r="Z18" s="7">
        <v>3</v>
      </c>
      <c r="AA18" s="7">
        <f t="shared" si="6"/>
        <v>15</v>
      </c>
      <c r="AB18" s="7">
        <f t="shared" si="7"/>
        <v>10</v>
      </c>
      <c r="AC18" s="5">
        <f t="shared" si="8"/>
        <v>5</v>
      </c>
    </row>
    <row r="19" spans="1:29" x14ac:dyDescent="0.25">
      <c r="A19" s="8">
        <v>14</v>
      </c>
      <c r="B19" s="9" t="s">
        <v>81</v>
      </c>
      <c r="C19" s="13" t="s">
        <v>210</v>
      </c>
      <c r="D19" s="13" t="s">
        <v>210</v>
      </c>
      <c r="E19" s="13" t="s">
        <v>210</v>
      </c>
      <c r="F19" s="13" t="s">
        <v>210</v>
      </c>
      <c r="G19" s="13" t="s">
        <v>210</v>
      </c>
      <c r="H19" s="11" t="s">
        <v>210</v>
      </c>
      <c r="I19" s="11" t="s">
        <v>210</v>
      </c>
      <c r="J19" s="11" t="s">
        <v>210</v>
      </c>
      <c r="K19" s="13"/>
      <c r="L19" s="7"/>
      <c r="M19" s="13">
        <f t="shared" si="0"/>
        <v>10</v>
      </c>
      <c r="N19" s="13">
        <f t="shared" si="1"/>
        <v>10</v>
      </c>
      <c r="O19" s="13">
        <f t="shared" si="2"/>
        <v>10</v>
      </c>
      <c r="P19" s="13"/>
      <c r="Q19" s="7"/>
      <c r="R19" s="7">
        <f t="shared" si="3"/>
        <v>3</v>
      </c>
      <c r="S19" s="7">
        <v>1</v>
      </c>
      <c r="T19" s="7">
        <f t="shared" si="4"/>
        <v>1</v>
      </c>
      <c r="U19" s="7">
        <f t="shared" si="5"/>
        <v>5</v>
      </c>
      <c r="V19" s="7">
        <v>3</v>
      </c>
      <c r="W19" s="7">
        <v>3</v>
      </c>
      <c r="X19" s="7">
        <v>3</v>
      </c>
      <c r="Y19" s="7">
        <v>3</v>
      </c>
      <c r="Z19" s="7">
        <v>3</v>
      </c>
      <c r="AA19" s="7">
        <f t="shared" si="6"/>
        <v>15</v>
      </c>
      <c r="AB19" s="7">
        <f t="shared" si="7"/>
        <v>10</v>
      </c>
      <c r="AC19" s="5">
        <f t="shared" si="8"/>
        <v>5</v>
      </c>
    </row>
    <row r="20" spans="1:29" x14ac:dyDescent="0.25">
      <c r="A20" s="8">
        <v>15</v>
      </c>
      <c r="B20" s="9" t="s">
        <v>82</v>
      </c>
      <c r="C20" s="13" t="s">
        <v>210</v>
      </c>
      <c r="D20" s="13" t="s">
        <v>210</v>
      </c>
      <c r="E20" s="13" t="s">
        <v>210</v>
      </c>
      <c r="F20" s="13" t="s">
        <v>210</v>
      </c>
      <c r="G20" s="18" t="s">
        <v>271</v>
      </c>
      <c r="H20" s="11" t="s">
        <v>210</v>
      </c>
      <c r="I20" s="11" t="s">
        <v>210</v>
      </c>
      <c r="J20" s="11" t="s">
        <v>210</v>
      </c>
      <c r="K20" s="13"/>
      <c r="L20" s="7"/>
      <c r="M20" s="13">
        <f t="shared" si="0"/>
        <v>10</v>
      </c>
      <c r="N20" s="13">
        <f t="shared" si="1"/>
        <v>10</v>
      </c>
      <c r="O20" s="13">
        <f t="shared" si="2"/>
        <v>10</v>
      </c>
      <c r="P20" s="13"/>
      <c r="Q20" s="7"/>
      <c r="R20" s="7">
        <f t="shared" si="3"/>
        <v>3</v>
      </c>
      <c r="S20" s="7">
        <v>0.75</v>
      </c>
      <c r="T20" s="7">
        <f t="shared" si="4"/>
        <v>1</v>
      </c>
      <c r="U20" s="7">
        <f t="shared" si="5"/>
        <v>4.375</v>
      </c>
      <c r="V20" s="7"/>
      <c r="W20" s="7"/>
      <c r="X20" s="7"/>
      <c r="Y20" s="7"/>
      <c r="Z20" s="7"/>
      <c r="AA20" s="7">
        <f t="shared" si="6"/>
        <v>0</v>
      </c>
      <c r="AB20" s="7">
        <f t="shared" si="7"/>
        <v>0</v>
      </c>
      <c r="AC20" s="5">
        <f t="shared" si="8"/>
        <v>4</v>
      </c>
    </row>
    <row r="21" spans="1:29" x14ac:dyDescent="0.25">
      <c r="A21" s="15"/>
      <c r="B21" s="16"/>
      <c r="C21" s="16"/>
      <c r="D21" s="16"/>
      <c r="E21" s="16"/>
      <c r="F21" s="16"/>
      <c r="G21" s="16"/>
      <c r="H21" s="17"/>
      <c r="I21" s="17"/>
      <c r="J21" s="17"/>
      <c r="K21" s="17"/>
      <c r="L21" s="17"/>
    </row>
  </sheetData>
  <mergeCells count="8">
    <mergeCell ref="V4:Z4"/>
    <mergeCell ref="A1:L1"/>
    <mergeCell ref="R4:U4"/>
    <mergeCell ref="M4:Q4"/>
    <mergeCell ref="A4:A5"/>
    <mergeCell ref="B4:B5"/>
    <mergeCell ref="H4:L4"/>
    <mergeCell ref="C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7mo. A</vt:lpstr>
      <vt:lpstr>8vo. A</vt:lpstr>
      <vt:lpstr>8vo. B</vt:lpstr>
      <vt:lpstr>9no. A</vt:lpstr>
      <vt:lpstr>10mo. A</vt:lpstr>
      <vt:lpstr>10mo. A (ECA)</vt:lpstr>
      <vt:lpstr>1ro. BGU A</vt:lpstr>
      <vt:lpstr>2do. BGU A</vt:lpstr>
      <vt:lpstr>2do. BGU A (ECA)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2020-11-12T07:53:15Z</cp:lastPrinted>
  <dcterms:created xsi:type="dcterms:W3CDTF">2015-06-05T18:19:34Z</dcterms:created>
  <dcterms:modified xsi:type="dcterms:W3CDTF">2021-02-03T08:46:03Z</dcterms:modified>
</cp:coreProperties>
</file>